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SIF\SIF 2021\4TO. TRIMESTRE AL 31 DE DICIEMBRE DE 2021\7_Notas de Desglose\"/>
    </mc:Choice>
  </mc:AlternateContent>
  <bookViews>
    <workbookView xWindow="0" yWindow="0" windowWidth="9648" windowHeight="1596" tabRatio="863"/>
  </bookViews>
  <sheets>
    <sheet name="ESF" sheetId="59" r:id="rId1"/>
    <sheet name="ESF (I)" sheetId="2" state="hidden" r:id="rId2"/>
    <sheet name="ACT" sheetId="60" r:id="rId3"/>
    <sheet name="ACT (I)" sheetId="16" state="hidden" r:id="rId4"/>
    <sheet name="VHP" sheetId="61" r:id="rId5"/>
    <sheet name="VHP (I)" sheetId="19" state="hidden" r:id="rId6"/>
    <sheet name="EFE" sheetId="62" r:id="rId7"/>
    <sheet name="EFE (I)" sheetId="21" state="hidden" r:id="rId8"/>
    <sheet name="Conciliacion_Ig" sheetId="63" r:id="rId9"/>
    <sheet name="Conciliacion_Eg" sheetId="64" r:id="rId10"/>
  </sheets>
  <definedNames>
    <definedName name="_xlnm._FilterDatabase" localSheetId="2" hidden="1">ACT!$A$7:$D$220</definedName>
    <definedName name="_xlnm.Print_Area" localSheetId="2">ACT!$A$1:$D$220</definedName>
    <definedName name="_xlnm.Print_Area" localSheetId="0">ESF!$A$1:$H$67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62" l="1"/>
  <c r="E193" i="60" l="1"/>
  <c r="E191" i="60"/>
  <c r="E186" i="60"/>
  <c r="E185" i="60"/>
  <c r="E128" i="60"/>
  <c r="E129" i="60"/>
  <c r="E130" i="60"/>
  <c r="E131" i="60"/>
  <c r="E132" i="60"/>
  <c r="E133" i="60"/>
  <c r="E134" i="60"/>
  <c r="E135" i="60"/>
  <c r="E136" i="60"/>
  <c r="E137" i="60"/>
  <c r="E138" i="60"/>
  <c r="E139" i="60"/>
  <c r="E140" i="60"/>
  <c r="E101" i="60"/>
  <c r="E102" i="60"/>
  <c r="E103" i="60"/>
  <c r="E104" i="60"/>
  <c r="E105" i="60"/>
  <c r="E106" i="60"/>
  <c r="E107" i="60"/>
  <c r="E108" i="60"/>
  <c r="E109" i="60"/>
  <c r="E110" i="60"/>
  <c r="E111" i="60"/>
  <c r="E112" i="60"/>
  <c r="E113" i="60"/>
  <c r="E114" i="60"/>
  <c r="E115" i="60"/>
  <c r="E116" i="60"/>
  <c r="E117" i="60"/>
  <c r="E118" i="60"/>
  <c r="E119" i="60"/>
  <c r="E120" i="60"/>
  <c r="E121" i="60"/>
  <c r="E122" i="60"/>
  <c r="E123" i="60"/>
  <c r="E124" i="60"/>
  <c r="E125" i="60"/>
  <c r="E126" i="60"/>
  <c r="E127" i="60"/>
  <c r="E100" i="60"/>
  <c r="E99" i="60"/>
  <c r="C30" i="64" l="1"/>
  <c r="C7" i="64"/>
  <c r="C39" i="64" s="1"/>
  <c r="D98" i="60" l="1"/>
  <c r="C15" i="63" l="1"/>
  <c r="C7" i="63"/>
  <c r="C20" i="63" l="1"/>
  <c r="E1" i="61"/>
  <c r="E14" i="59"/>
  <c r="F14" i="59" s="1"/>
  <c r="G14" i="59" s="1"/>
  <c r="E3" i="61"/>
  <c r="A3" i="61"/>
  <c r="E2" i="61"/>
  <c r="A1" i="61"/>
  <c r="D2" i="62" l="1"/>
  <c r="A1" i="62"/>
  <c r="A1" i="60"/>
  <c r="D1" i="62"/>
  <c r="A3" i="62"/>
  <c r="D3" i="62"/>
  <c r="A3" i="60"/>
</calcChain>
</file>

<file path=xl/sharedStrings.xml><?xml version="1.0" encoding="utf-8"?>
<sst xmlns="http://schemas.openxmlformats.org/spreadsheetml/2006/main" count="610" uniqueCount="484">
  <si>
    <t>ESF-01</t>
  </si>
  <si>
    <t>ESF-02</t>
  </si>
  <si>
    <t>ESF-03</t>
  </si>
  <si>
    <t>ESF-05</t>
  </si>
  <si>
    <t>ESF-06</t>
  </si>
  <si>
    <t>ESF-07</t>
  </si>
  <si>
    <t>ESF-08</t>
  </si>
  <si>
    <t>ESF-09</t>
  </si>
  <si>
    <t>ESF-10</t>
  </si>
  <si>
    <t>ESF-11</t>
  </si>
  <si>
    <t>ESF-12</t>
  </si>
  <si>
    <t>ESF-13</t>
  </si>
  <si>
    <t>ESF-14</t>
  </si>
  <si>
    <t>VHP-01</t>
  </si>
  <si>
    <t>VHP-02</t>
  </si>
  <si>
    <t>EFE-01</t>
  </si>
  <si>
    <t>EFE-02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</si>
  <si>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</si>
  <si>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</si>
  <si>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</si>
  <si>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</si>
  <si>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</si>
  <si>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</si>
  <si>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</si>
  <si>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</si>
  <si>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</si>
  <si>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</si>
  <si>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</si>
  <si>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</si>
  <si>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</si>
  <si>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</si>
  <si>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</si>
  <si>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</si>
  <si>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</si>
  <si>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</si>
  <si>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</si>
  <si>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</si>
  <si>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</si>
  <si>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</si>
  <si>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</si>
  <si>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</si>
  <si>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</si>
  <si>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</si>
  <si>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</si>
  <si>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</si>
  <si>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</si>
  <si>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</si>
  <si>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</si>
  <si>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</si>
  <si>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</si>
  <si>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</si>
  <si>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</si>
  <si>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</si>
  <si>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</si>
  <si>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</si>
  <si>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</si>
  <si>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</si>
  <si>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</si>
  <si>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</si>
  <si>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</si>
  <si>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</si>
  <si>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</si>
  <si>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</si>
  <si>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</si>
  <si>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</si>
  <si>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</si>
  <si>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</si>
  <si>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</si>
  <si>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</si>
  <si>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</si>
  <si>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</si>
  <si>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</si>
  <si>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</si>
  <si>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</si>
  <si>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</si>
  <si>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</si>
  <si>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</si>
  <si>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</si>
  <si>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</si>
  <si>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</si>
  <si>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</si>
  <si>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</si>
  <si>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</si>
  <si>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</si>
  <si>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</si>
  <si>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</si>
  <si>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</si>
  <si>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</si>
  <si>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</si>
  <si>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</si>
  <si>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</si>
  <si>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</si>
  <si>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</si>
  <si>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</si>
  <si>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</si>
  <si>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</si>
  <si>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</si>
  <si>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</si>
  <si>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</si>
  <si>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</si>
  <si>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</si>
  <si>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</si>
  <si>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</si>
  <si>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</si>
  <si>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</si>
  <si>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</si>
  <si>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</si>
  <si>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</si>
  <si>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</si>
  <si>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</si>
  <si>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</si>
  <si>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</si>
  <si>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</si>
  <si>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</si>
  <si>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</si>
  <si>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Anticipo a Proveedores por Adquisición de Bienes y Prestación de Servicios a Corto Plazo</t>
  </si>
  <si>
    <t>Tasas Aplicada</t>
  </si>
  <si>
    <t>Bienes Inmuebles, Infraestructura y Construcciones en Proceso</t>
  </si>
  <si>
    <t>Terrenos</t>
  </si>
  <si>
    <t>Edificios no Habitacionales</t>
  </si>
  <si>
    <t>Infraestructura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</si>
  <si>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</si>
  <si>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</si>
  <si>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</si>
  <si>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</si>
  <si>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</si>
  <si>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</si>
  <si>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</si>
  <si>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</si>
  <si>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</si>
  <si>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Amort. Acum</t>
  </si>
  <si>
    <t>Activos Intangibles</t>
  </si>
  <si>
    <t>Software</t>
  </si>
  <si>
    <t>Licencias</t>
  </si>
  <si>
    <t>Activos Diferidos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</si>
  <si>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</si>
  <si>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</si>
  <si>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</si>
  <si>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</si>
  <si>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</si>
  <si>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</si>
  <si>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</si>
  <si>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</si>
  <si>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</si>
  <si>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</si>
  <si>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</si>
  <si>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</si>
  <si>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</si>
  <si>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</si>
  <si>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</si>
  <si>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</si>
  <si>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</si>
  <si>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</si>
  <si>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</si>
  <si>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</si>
  <si>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</si>
  <si>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</si>
  <si>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</si>
  <si>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</si>
  <si>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</si>
  <si>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</si>
  <si>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</si>
  <si>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</si>
  <si>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</si>
  <si>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</si>
  <si>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</si>
  <si>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</si>
  <si>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</si>
  <si>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</si>
  <si>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</si>
  <si>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</si>
  <si>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</si>
  <si>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</si>
  <si>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</si>
  <si>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</si>
  <si>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</si>
  <si>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</si>
  <si>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</si>
  <si>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</si>
  <si>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</si>
  <si>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</si>
  <si>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</si>
  <si>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</si>
  <si>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</si>
  <si>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</si>
  <si>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</si>
  <si>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</si>
  <si>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</si>
  <si>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</si>
  <si>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</si>
  <si>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</si>
  <si>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</si>
  <si>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</si>
  <si>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</si>
  <si>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</si>
  <si>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</si>
  <si>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</si>
  <si>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</si>
  <si>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</si>
  <si>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</si>
  <si>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</si>
  <si>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</si>
  <si>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</si>
  <si>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</si>
  <si>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</si>
  <si>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</si>
  <si>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</si>
  <si>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</si>
  <si>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</si>
  <si>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</si>
  <si>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</si>
  <si>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</si>
  <si>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</si>
  <si>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</si>
  <si>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</si>
  <si>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</si>
  <si>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</si>
  <si>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</si>
  <si>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</si>
  <si>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</si>
  <si>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</si>
  <si>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</si>
  <si>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</si>
  <si>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</si>
  <si>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</si>
  <si>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</si>
  <si>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</si>
  <si>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</si>
  <si>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</si>
  <si>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</si>
  <si>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</si>
  <si>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</si>
  <si>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</si>
  <si>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</si>
  <si>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</si>
  <si>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</si>
  <si>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</si>
  <si>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</si>
  <si>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</si>
  <si>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</si>
  <si>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</si>
  <si>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</si>
  <si>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</si>
  <si>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</si>
  <si>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</si>
  <si>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</si>
  <si>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</si>
  <si>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</si>
  <si>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</si>
  <si>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</si>
  <si>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</si>
  <si>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</si>
  <si>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</si>
  <si>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</si>
  <si>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</si>
  <si>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</si>
  <si>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</si>
  <si>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</si>
  <si>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</si>
  <si>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</si>
  <si>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</si>
  <si>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</si>
  <si>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</si>
  <si>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</si>
  <si>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</si>
  <si>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</si>
  <si>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</si>
  <si>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</si>
  <si>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</si>
  <si>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</si>
  <si>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</si>
  <si>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</si>
  <si>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</si>
  <si>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</si>
  <si>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</si>
  <si>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</si>
  <si>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</si>
  <si>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</si>
  <si>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</si>
  <si>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</si>
  <si>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</si>
  <si>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</si>
  <si>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</si>
  <si>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</si>
  <si>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</si>
  <si>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</si>
  <si>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</si>
  <si>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</si>
  <si>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</si>
  <si>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</si>
  <si>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</si>
  <si>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</si>
  <si>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</si>
  <si>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</si>
  <si>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</si>
  <si>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</si>
  <si>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</si>
  <si>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</si>
  <si>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</si>
  <si>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</si>
  <si>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</si>
  <si>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</si>
  <si>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</si>
  <si>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</si>
  <si>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</si>
  <si>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</si>
  <si>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</si>
  <si>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</si>
  <si>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</si>
  <si>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</si>
  <si>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</si>
  <si>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</si>
  <si>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</si>
  <si>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</si>
  <si>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</si>
  <si>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</si>
  <si>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</si>
  <si>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</si>
  <si>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</si>
  <si>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</si>
  <si>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</si>
  <si>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</si>
  <si>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</si>
  <si>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</si>
  <si>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</si>
  <si>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</si>
  <si>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</si>
  <si>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</si>
  <si>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</si>
  <si>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</si>
  <si>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</si>
  <si>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</si>
  <si>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(Cifras en pesos)</t>
  </si>
  <si>
    <t>Conciliación entre los Ingresos Presupuestarios y Contables</t>
  </si>
  <si>
    <t>Conciliación entre los Egresos Presupuestarios y los Gastos Contables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</si>
  <si>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</si>
  <si>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</si>
  <si>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</si>
  <si>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</si>
  <si>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</si>
  <si>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</si>
  <si>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</si>
  <si>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</si>
  <si>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</si>
  <si>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</si>
  <si>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</si>
  <si>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</si>
  <si>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</si>
  <si>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</si>
  <si>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</si>
  <si>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</si>
  <si>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</si>
  <si>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</si>
  <si>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</si>
  <si>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</si>
  <si>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</si>
  <si>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</si>
  <si>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</si>
  <si>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</si>
  <si>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</si>
  <si>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</si>
  <si>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</si>
  <si>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</si>
  <si>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</si>
  <si>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</si>
  <si>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</si>
  <si>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</si>
  <si>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</si>
  <si>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</si>
  <si>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</si>
  <si>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</si>
  <si>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</si>
  <si>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</si>
  <si>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</si>
  <si>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</si>
  <si>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</si>
  <si>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</si>
  <si>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</si>
  <si>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</si>
  <si>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</si>
  <si>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</si>
  <si>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</si>
  <si>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</si>
  <si>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</si>
  <si>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</si>
  <si>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</si>
  <si>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</si>
  <si>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</si>
  <si>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</si>
  <si>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</si>
  <si>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</si>
  <si>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</si>
  <si>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</si>
  <si>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</si>
  <si>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</si>
  <si>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</si>
  <si>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</si>
  <si>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</si>
  <si>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</si>
  <si>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</si>
  <si>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</si>
  <si>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</si>
  <si>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</si>
  <si>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</si>
  <si>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</si>
  <si>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</si>
  <si>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</si>
  <si>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</si>
  <si>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</si>
  <si>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</si>
  <si>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</si>
  <si>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</si>
  <si>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</si>
  <si>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</si>
  <si>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</si>
  <si>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</si>
  <si>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ACT-04</t>
  </si>
  <si>
    <t>ESF-01 FONDOS CON AFECTACIÓN ESPECÍFICA E INVERSIONES FINANCIERAS</t>
  </si>
  <si>
    <t>ESF-02 CONTRIBUCIONES POR RECUPERAR</t>
  </si>
  <si>
    <t>ESF-08 BIENES MUEBLES E INMUEBLES</t>
  </si>
  <si>
    <t>ESF-09 INTANGIBLES Y DIFERIDOS</t>
  </si>
  <si>
    <t>ESF-10 ESTIMACIONES Y DETERIOROS</t>
  </si>
  <si>
    <t>ESF-12 CUENTAS Y DOCUMENTOS POR PAGAR</t>
  </si>
  <si>
    <t>Bajo protesta de decir verdad declaramos que los Estados Financieros y sus notas, son razonablemente correctos y son responsabilidad del emisor.</t>
  </si>
  <si>
    <t>ACT-03 OTROS INGRESOS Y BENEFICIOS</t>
  </si>
  <si>
    <t>Ingresos por Venta de Bienes y Prestación de Servicios</t>
  </si>
  <si>
    <t>Bancos/Tesoreria</t>
  </si>
  <si>
    <t>COLEGIO DE ESTUDIOS CIENTIFICOS Y TECNOLOGICOS DEL ESTADO DE CHIHUAHUA</t>
  </si>
  <si>
    <t>HISTORICO</t>
  </si>
  <si>
    <t>RENDIMIENTOS BANCARIOS</t>
  </si>
  <si>
    <t>EL CRITERIO DE APLICACIÓN DE LAS TASAS ES DE ACUERDO A LAS REGLAS ESPECIFICAS DE REGISTRO Y  VALORACION DEL PATRIMONIO ART. 7</t>
  </si>
  <si>
    <t>OBSERVACIONES</t>
  </si>
  <si>
    <t>PRINCIPALMENTE APORTACIONES  VOLUNTARIAS</t>
  </si>
  <si>
    <t>DESCUENTOS POR NOMINA</t>
  </si>
  <si>
    <t>ESF-03 DEUDORES DIVERSOS POR RECUPERAR CORTO PLAZO</t>
  </si>
  <si>
    <t xml:space="preserve">LOS SALDOS QUE LO INTEGRAN PRINCIPALMENTE $103 MILLONES DE SUBSIDIOS NO RADICADOS FEDERAL,  ESTATAL POR LOS AÑOS 2015, 16 Y 17 Y $8.8 MILLONES DE INGRESOS PROPIOS, SOLO SE ESTA ESPERANDO LA AUTORIZACION POR LA H. JUNTA DIRECTIVA PARA SU CANCELACION CONTRA LA CUENTA DE ESTIMACION DE PERDIDA Y DETERIORO DEL ACTIVO CIRCULANTE </t>
  </si>
  <si>
    <t xml:space="preserve">DE ACUERDO A LO EMITIDO POR EL COMITÉ DE BAJAS DEL ORGANISMO    </t>
  </si>
  <si>
    <t>CRITERIOS</t>
  </si>
  <si>
    <t>Documentos con Contratistas  por obras por Pagar a Corto Plazo</t>
  </si>
  <si>
    <t>Provisiones a Corto Plazo</t>
  </si>
  <si>
    <t>Provision para indemnizaciones laborales</t>
  </si>
  <si>
    <t>ESF-13 PASIVOS CONTINGENTES</t>
  </si>
  <si>
    <t>VALUACION ACTUARIAL  DE LAS OBLIGACIONES LABORALES A PARTIR DE DICIEMBRE 2019, DE PERSONAL DOCENTE , ADMINISTRAIVOS Y DIRECTIVOS</t>
  </si>
  <si>
    <t>RECLASIFICAION EN  DEPRECIACIONES</t>
  </si>
  <si>
    <t>FONDO FIJO  QUE TIENEN ASIGNADO LOS PLANTELES CECYT Y EMSAD</t>
  </si>
  <si>
    <t xml:space="preserve">LO QUE SE ENCUENTRA DISPONIBLE PARA GASTOS DE OPERACIÓN </t>
  </si>
  <si>
    <t xml:space="preserve">POR INGRESOS PROPIOS </t>
  </si>
  <si>
    <t>SUBSIDIO ESTATAL 41.1% SUBSIDIO  FEDERAL 58.8%</t>
  </si>
  <si>
    <t>OTROS PRODUCTOS 65% Y DONATIVOS 35%</t>
  </si>
  <si>
    <t>IMPORTE DE AHORRO DE ERCICIOS ANTERIORES</t>
  </si>
  <si>
    <t>LOS SALDOS QUE LOS INTEGRAN PRINCIPALMENTE $1.3 MILLONES DE PROVISIÓN CONTIGENCIAS PARA PAGOS DE INDEMNIZACIONES LABORALES. $12.8 MILLONES EN DEPOSITOS DE FONDOS DE TERCEROS SON FONDOS FEDERALES COMO FIICIEMS, FAM</t>
  </si>
  <si>
    <t>VI) NOTAS AL ESTADO DE FLUJOS DE EFECTIVO</t>
  </si>
  <si>
    <t>A. Efectivo y Equivalentes</t>
  </si>
  <si>
    <t>Descripción</t>
  </si>
  <si>
    <t>2021</t>
  </si>
  <si>
    <t>2020</t>
  </si>
  <si>
    <t>Efectivo en Bancos - Tesorería</t>
  </si>
  <si>
    <t>Efectivo en Bancos - Dependencias</t>
  </si>
  <si>
    <t>Inversiones temporales (hasta 3 meses)</t>
  </si>
  <si>
    <t>Fondos con afectación específica</t>
  </si>
  <si>
    <t>Depósitos de fondos de terceros y otros</t>
  </si>
  <si>
    <t>Total de Efectivo y Equivalentes</t>
  </si>
  <si>
    <t>B. Detalle de las adquisiciones de Bienes Muebles e Inmuebles</t>
  </si>
  <si>
    <t xml:space="preserve">Monto global, y en su caso, el porcentaje de las adquisiciones que fueron realizadas mediante subsidios de capital del sector central </t>
  </si>
  <si>
    <t>1. Bienes Muebles</t>
  </si>
  <si>
    <t>2. Bienes Inmuebles</t>
  </si>
  <si>
    <t xml:space="preserve">Importe de los pagos que durante el período se hicieron por la compra de los elementos citados </t>
  </si>
  <si>
    <t>C. Conciliación de los Flujos de Efectivo Netos de las Actividades de Operación y la Cuenta de Ahorro/Desahorro antes de Rubros Extraordinarios.</t>
  </si>
  <si>
    <t>A continuación se presenta un ejemplo de la elaboración de la conciliación:</t>
  </si>
  <si>
    <t xml:space="preserve">Ahorro/Desahorro antes de rubros Extraordinarios </t>
  </si>
  <si>
    <t>Movimientos de partidas (o rubros) que no afectan al efectivo.</t>
  </si>
  <si>
    <t xml:space="preserve">Depreciación </t>
  </si>
  <si>
    <t xml:space="preserve">Amortización </t>
  </si>
  <si>
    <t xml:space="preserve">Incrementos en las provisiones 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</si>
  <si>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</si>
  <si>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</si>
  <si>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</si>
  <si>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</si>
  <si>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 xml:space="preserve">* Las cuentas que aparecen en el cuadro anterior no son exhaustivas y tienen como finalidad ejemplificar el formato que se sugiere para elaborar la nota. </t>
  </si>
  <si>
    <t>Correspondiente del 01 de Enero al 31 de Diciembre 2021</t>
  </si>
  <si>
    <t xml:space="preserve">39.6 MILLONES POR SUBSIDIOS NO RADICADOS FEDERAL 2015, 16 Y 17, Y 63.6 MILLONES SUBSIDIO  NO RADICADO ESTATAL 2015, 16 Y 17, Y GASTOS A COMPROBAR  0.26 MILLONES, 23.4 MILLONES RECUPERACIÓN DE PROVISIÓN PARA PAGOS DE INDEMNIZACIONES LABORALES. </t>
  </si>
  <si>
    <t>** $12.1 MILLONES DE LA DEPRECIACION ACUMULADA DEL AÑO.                                                        ** $55.1 MILLONES POR PASIVO DE AGUINALDO, RETROACTIVO, DIAS ECONOMICOS Y OTRAS PRESTACIONES, ASI COMO TAMBIEN CUOTAS DE IMSS E INFONAVIT.SUSTENTADO EN EL POSTULADO 7 MOMENTO CONTABLE QUE REFLEJA EL RECONOCIMIENTO DE UNA OBLIGACIÓN DE PAGO A FAVOR DE TERCEROS POR LA RECEPCIÓN DE CONFORMIDAD DE BIENES, SERVICIOS Y OBRA PÚBLICA CONTRATADOS; ASÍ COMO DE LAS OBLIGACIONES QUE DERIVAN DE TRATADOS, LEYES, DECRETOS, RESOLUCIONES Y SENTENCIAS DEFINITIVAS.“DEVENGO CONTABLE” QUE DICE, EL GASTO DEVENGADO, ES EL MOMENTO CONTABLE QUE REFLEJA EL RECONOCIMIENTO DE UNA OBLIGACIÓN DE PAGO A FAVOR DE TERCEROS POR LA RECEPCIÓN DE CONFORMIDAD DE BIENES, SERVICIOS Y OBRA PÚBLICA CONTRATADOS; ASÍ COMO DE LAS OBLIGACIONES QUE DERIVAN DE TRATADOS, LEYES, DECRETOS, RESOLUCIONES Y SENTENCIAS DEFINITIVAS.    **$14.8 MILLONES GASTOS EROGADOS CON REMANENTES DE AÑOS ANTERIORES DE LOS CUALES SOLO SE REGISTRO EL EGRESO EN ESTE AÑO.</t>
  </si>
  <si>
    <t>Trimestre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</si>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</sst>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4">
    <xf numFmtId="0" fontId="0" fillId="0" borderId="0" xfId="0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9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4" fillId="5" borderId="0" xfId="8" applyFont="1" applyFill="1"/>
    <xf numFmtId="0" fontId="11" fillId="0" borderId="0" xfId="8" applyFont="1"/>
    <xf numFmtId="0" fontId="15" fillId="6" borderId="0" xfId="8" applyFont="1" applyFill="1"/>
    <xf numFmtId="0" fontId="11" fillId="0" borderId="0" xfId="8" applyFont="1" applyAlignment="1">
      <alignment horizontal="center"/>
    </xf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4" fillId="5" borderId="0" xfId="9" applyFont="1" applyFill="1"/>
    <xf numFmtId="0" fontId="15" fillId="6" borderId="0" xfId="9" applyFont="1" applyFill="1"/>
    <xf numFmtId="0" fontId="11" fillId="0" borderId="0" xfId="9" applyFont="1" applyAlignment="1">
      <alignment horizontal="center"/>
    </xf>
    <xf numFmtId="0" fontId="11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4" fillId="5" borderId="0" xfId="11" applyFont="1" applyFill="1"/>
    <xf numFmtId="0" fontId="15" fillId="6" borderId="0" xfId="11" applyFont="1" applyFill="1"/>
    <xf numFmtId="0" fontId="10" fillId="7" borderId="2" xfId="12" applyFont="1" applyFill="1" applyBorder="1" applyAlignment="1">
      <alignment vertical="center"/>
    </xf>
    <xf numFmtId="0" fontId="7" fillId="0" borderId="0" xfId="12" applyFont="1"/>
    <xf numFmtId="0" fontId="10" fillId="0" borderId="7" xfId="12" applyFont="1" applyBorder="1" applyAlignment="1">
      <alignment vertical="center"/>
    </xf>
    <xf numFmtId="0" fontId="7" fillId="0" borderId="2" xfId="12" applyFont="1" applyBorder="1"/>
    <xf numFmtId="0" fontId="11" fillId="0" borderId="10" xfId="12" applyFont="1" applyBorder="1" applyAlignment="1">
      <alignment horizontal="left" vertical="center" wrapText="1" indent="1"/>
    </xf>
    <xf numFmtId="0" fontId="11" fillId="0" borderId="2" xfId="12" applyFont="1" applyBorder="1" applyAlignment="1">
      <alignment horizontal="left" vertical="center"/>
    </xf>
    <xf numFmtId="0" fontId="11" fillId="0" borderId="7" xfId="12" applyFont="1" applyBorder="1" applyAlignment="1">
      <alignment horizontal="left" vertical="center" indent="1"/>
    </xf>
    <xf numFmtId="0" fontId="11" fillId="0" borderId="7" xfId="12" applyFont="1" applyBorder="1" applyAlignment="1">
      <alignment horizontal="left" vertical="center" wrapText="1"/>
    </xf>
    <xf numFmtId="0" fontId="10" fillId="0" borderId="2" xfId="12" applyFont="1" applyBorder="1" applyAlignment="1">
      <alignment vertical="center"/>
    </xf>
    <xf numFmtId="0" fontId="3" fillId="0" borderId="2" xfId="12" applyFont="1" applyBorder="1" applyAlignment="1">
      <alignment horizontal="left" vertical="center"/>
    </xf>
    <xf numFmtId="0" fontId="3" fillId="0" borderId="2" xfId="12" applyFont="1" applyBorder="1" applyAlignment="1">
      <alignment horizontal="left"/>
    </xf>
    <xf numFmtId="0" fontId="11" fillId="0" borderId="7" xfId="12" applyFont="1" applyBorder="1" applyAlignment="1">
      <alignment horizontal="left" vertical="center"/>
    </xf>
    <xf numFmtId="0" fontId="10" fillId="7" borderId="1" xfId="12" applyFont="1" applyFill="1" applyBorder="1" applyAlignment="1">
      <alignment vertical="center"/>
    </xf>
    <xf numFmtId="0" fontId="3" fillId="0" borderId="7" xfId="12" applyFont="1" applyBorder="1" applyAlignment="1">
      <alignment horizontal="left" vertical="center" indent="1"/>
    </xf>
    <xf numFmtId="0" fontId="3" fillId="0" borderId="2" xfId="12" applyFont="1" applyBorder="1" applyAlignment="1">
      <alignment vertical="center"/>
    </xf>
    <xf numFmtId="0" fontId="3" fillId="0" borderId="10" xfId="12" applyFont="1" applyBorder="1" applyAlignment="1">
      <alignment horizontal="left" vertical="center" wrapText="1" indent="1"/>
    </xf>
    <xf numFmtId="0" fontId="7" fillId="0" borderId="7" xfId="12" applyFont="1" applyBorder="1"/>
    <xf numFmtId="4" fontId="10" fillId="0" borderId="7" xfId="12" applyNumberFormat="1" applyFont="1" applyBorder="1" applyAlignment="1">
      <alignment horizontal="right" vertical="center"/>
    </xf>
    <xf numFmtId="0" fontId="10" fillId="0" borderId="10" xfId="12" applyFont="1" applyBorder="1" applyAlignment="1">
      <alignment vertical="center"/>
    </xf>
    <xf numFmtId="0" fontId="11" fillId="0" borderId="7" xfId="12" applyFont="1" applyBorder="1" applyAlignment="1">
      <alignment vertical="center"/>
    </xf>
    <xf numFmtId="4" fontId="11" fillId="0" borderId="7" xfId="12" applyNumberFormat="1" applyFont="1" applyBorder="1" applyAlignment="1">
      <alignment horizontal="right" vertical="center"/>
    </xf>
    <xf numFmtId="0" fontId="10" fillId="3" borderId="2" xfId="12" applyFont="1" applyFill="1" applyBorder="1" applyAlignment="1">
      <alignment vertical="center"/>
    </xf>
    <xf numFmtId="0" fontId="10" fillId="7" borderId="13" xfId="12" applyFont="1" applyFill="1" applyBorder="1" applyAlignment="1">
      <alignment vertical="center"/>
    </xf>
    <xf numFmtId="49" fontId="2" fillId="0" borderId="2" xfId="12" applyNumberFormat="1" applyFont="1" applyBorder="1" applyAlignment="1">
      <alignment vertical="center"/>
    </xf>
    <xf numFmtId="0" fontId="3" fillId="0" borderId="10" xfId="12" applyFont="1" applyBorder="1" applyAlignment="1">
      <alignment horizontal="left" vertical="center" indent="1"/>
    </xf>
    <xf numFmtId="4" fontId="3" fillId="0" borderId="1" xfId="12" applyNumberFormat="1" applyFont="1" applyBorder="1" applyAlignment="1">
      <alignment horizontal="right" vertical="center" wrapText="1" indent="1"/>
    </xf>
    <xf numFmtId="0" fontId="3" fillId="0" borderId="7" xfId="12" applyFont="1" applyBorder="1" applyAlignment="1">
      <alignment vertical="center"/>
    </xf>
    <xf numFmtId="4" fontId="3" fillId="0" borderId="7" xfId="12" applyNumberFormat="1" applyFont="1" applyBorder="1" applyAlignment="1">
      <alignment horizontal="right" vertical="center"/>
    </xf>
    <xf numFmtId="0" fontId="2" fillId="0" borderId="2" xfId="12" applyFont="1" applyBorder="1" applyAlignment="1">
      <alignment vertical="center"/>
    </xf>
    <xf numFmtId="0" fontId="2" fillId="0" borderId="10" xfId="12" applyFont="1" applyBorder="1" applyAlignment="1">
      <alignment vertical="center"/>
    </xf>
    <xf numFmtId="4" fontId="2" fillId="0" borderId="1" xfId="12" applyNumberFormat="1" applyFont="1" applyBorder="1" applyAlignment="1">
      <alignment horizontal="right" vertical="center" wrapText="1" indent="1"/>
    </xf>
    <xf numFmtId="4" fontId="3" fillId="0" borderId="1" xfId="12" applyNumberFormat="1" applyFont="1" applyBorder="1" applyAlignment="1">
      <alignment horizontal="right" vertical="center" indent="1"/>
    </xf>
    <xf numFmtId="49" fontId="3" fillId="0" borderId="2" xfId="12" applyNumberFormat="1" applyFont="1" applyBorder="1"/>
    <xf numFmtId="0" fontId="3" fillId="0" borderId="7" xfId="12" applyFont="1" applyBorder="1"/>
    <xf numFmtId="0" fontId="14" fillId="5" borderId="0" xfId="11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4" fillId="5" borderId="0" xfId="8" applyFont="1" applyFill="1" applyAlignment="1">
      <alignment horizontal="center" vertical="top"/>
    </xf>
    <xf numFmtId="164" fontId="11" fillId="0" borderId="0" xfId="13" applyNumberFormat="1" applyFont="1"/>
    <xf numFmtId="3" fontId="11" fillId="0" borderId="0" xfId="8" applyNumberFormat="1" applyFont="1"/>
    <xf numFmtId="4" fontId="10" fillId="0" borderId="0" xfId="8" applyNumberFormat="1" applyFont="1" applyFill="1"/>
    <xf numFmtId="0" fontId="11" fillId="0" borderId="0" xfId="8" applyFont="1" applyFill="1"/>
    <xf numFmtId="0" fontId="2" fillId="0" borderId="0" xfId="11" applyFont="1" applyFill="1" applyAlignment="1">
      <alignment horizontal="center" vertical="center"/>
    </xf>
    <xf numFmtId="0" fontId="2" fillId="0" borderId="0" xfId="11" applyFont="1" applyFill="1"/>
    <xf numFmtId="0" fontId="3" fillId="0" borderId="0" xfId="11" applyFont="1" applyFill="1"/>
    <xf numFmtId="0" fontId="11" fillId="0" borderId="0" xfId="11" applyFont="1" applyFill="1"/>
    <xf numFmtId="0" fontId="3" fillId="0" borderId="0" xfId="11" applyFont="1" applyFill="1" applyAlignment="1">
      <alignment horizontal="center" vertical="center"/>
    </xf>
    <xf numFmtId="0" fontId="3" fillId="0" borderId="0" xfId="11" applyFont="1" applyFill="1" applyAlignment="1">
      <alignment wrapText="1"/>
    </xf>
    <xf numFmtId="0" fontId="14" fillId="0" borderId="0" xfId="11" applyFont="1" applyFill="1"/>
    <xf numFmtId="0" fontId="15" fillId="0" borderId="0" xfId="11" applyFont="1" applyFill="1"/>
    <xf numFmtId="0" fontId="2" fillId="0" borderId="0" xfId="11" applyFont="1" applyFill="1" applyAlignment="1">
      <alignment wrapText="1"/>
    </xf>
    <xf numFmtId="0" fontId="2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9" fontId="3" fillId="0" borderId="0" xfId="11" applyNumberFormat="1" applyFont="1" applyFill="1"/>
    <xf numFmtId="3" fontId="11" fillId="0" borderId="0" xfId="9" applyNumberFormat="1" applyFont="1"/>
    <xf numFmtId="3" fontId="10" fillId="0" borderId="0" xfId="9" applyNumberFormat="1" applyFont="1"/>
    <xf numFmtId="3" fontId="10" fillId="0" borderId="0" xfId="8" applyNumberFormat="1" applyFont="1"/>
    <xf numFmtId="4" fontId="10" fillId="7" borderId="1" xfId="12" applyNumberFormat="1" applyFont="1" applyFill="1" applyBorder="1" applyAlignment="1">
      <alignment horizontal="right" vertical="center" wrapText="1" indent="1"/>
    </xf>
    <xf numFmtId="0" fontId="10" fillId="0" borderId="7" xfId="12" applyFont="1" applyBorder="1" applyAlignment="1">
      <alignment horizontal="right" vertical="center"/>
    </xf>
    <xf numFmtId="4" fontId="10" fillId="0" borderId="1" xfId="12" applyNumberFormat="1" applyFont="1" applyBorder="1" applyAlignment="1">
      <alignment horizontal="right" vertical="center" wrapText="1" indent="1"/>
    </xf>
    <xf numFmtId="4" fontId="11" fillId="0" borderId="1" xfId="12" applyNumberFormat="1" applyFont="1" applyBorder="1" applyAlignment="1">
      <alignment horizontal="right" vertical="center" wrapText="1" indent="1"/>
    </xf>
    <xf numFmtId="4" fontId="11" fillId="0" borderId="7" xfId="12" applyNumberFormat="1" applyFont="1" applyBorder="1" applyAlignment="1">
      <alignment horizontal="right" vertical="center" wrapText="1" indent="1"/>
    </xf>
    <xf numFmtId="4" fontId="11" fillId="0" borderId="9" xfId="12" applyNumberFormat="1" applyFont="1" applyBorder="1" applyAlignment="1">
      <alignment horizontal="right" vertical="center" indent="1"/>
    </xf>
    <xf numFmtId="3" fontId="2" fillId="0" borderId="0" xfId="11" applyNumberFormat="1" applyFont="1" applyFill="1"/>
    <xf numFmtId="3" fontId="3" fillId="0" borderId="0" xfId="11" applyNumberFormat="1" applyFont="1" applyFill="1"/>
    <xf numFmtId="3" fontId="14" fillId="0" borderId="0" xfId="11" applyNumberFormat="1" applyFont="1" applyFill="1"/>
    <xf numFmtId="3" fontId="15" fillId="0" borderId="0" xfId="11" applyNumberFormat="1" applyFont="1" applyFill="1"/>
    <xf numFmtId="3" fontId="11" fillId="0" borderId="0" xfId="11" applyNumberFormat="1" applyFont="1" applyFill="1"/>
    <xf numFmtId="4" fontId="11" fillId="0" borderId="1" xfId="12" applyNumberFormat="1" applyFont="1" applyBorder="1" applyAlignment="1">
      <alignment horizontal="right" vertical="center" indent="1"/>
    </xf>
    <xf numFmtId="0" fontId="11" fillId="0" borderId="0" xfId="8" applyFont="1"/>
    <xf numFmtId="0" fontId="11" fillId="0" borderId="0" xfId="8" applyFont="1" applyAlignment="1">
      <alignment horizontal="center"/>
    </xf>
    <xf numFmtId="0" fontId="11" fillId="0" borderId="0" xfId="8" applyFont="1" applyFill="1"/>
    <xf numFmtId="3" fontId="10" fillId="0" borderId="0" xfId="8" applyNumberFormat="1" applyFont="1" applyFill="1"/>
    <xf numFmtId="3" fontId="11" fillId="0" borderId="0" xfId="8" applyNumberFormat="1" applyFont="1" applyFill="1"/>
    <xf numFmtId="4" fontId="10" fillId="0" borderId="0" xfId="8" applyNumberFormat="1" applyFont="1"/>
    <xf numFmtId="164" fontId="3" fillId="0" borderId="0" xfId="13" applyNumberFormat="1" applyFont="1" applyFill="1"/>
    <xf numFmtId="9" fontId="3" fillId="0" borderId="0" xfId="23" applyFont="1" applyFill="1"/>
    <xf numFmtId="9" fontId="3" fillId="0" borderId="0" xfId="23" applyNumberFormat="1" applyFont="1" applyFill="1"/>
    <xf numFmtId="10" fontId="3" fillId="0" borderId="0" xfId="11" applyNumberFormat="1" applyFont="1" applyFill="1" applyAlignment="1">
      <alignment wrapText="1"/>
    </xf>
    <xf numFmtId="0" fontId="11" fillId="0" borderId="0" xfId="8" applyFont="1" applyAlignment="1">
      <alignment wrapText="1"/>
    </xf>
    <xf numFmtId="0" fontId="11" fillId="0" borderId="0" xfId="8" applyFont="1" applyAlignment="1">
      <alignment horizontal="center" wrapText="1"/>
    </xf>
    <xf numFmtId="0" fontId="11" fillId="0" borderId="0" xfId="11" applyFont="1" applyFill="1" applyAlignment="1">
      <alignment wrapText="1"/>
    </xf>
    <xf numFmtId="3" fontId="3" fillId="0" borderId="1" xfId="12" applyNumberFormat="1" applyFont="1" applyBorder="1" applyAlignment="1">
      <alignment horizontal="right" vertical="center" wrapText="1" indent="1"/>
    </xf>
    <xf numFmtId="0" fontId="11" fillId="0" borderId="0" xfId="8" applyFont="1" applyAlignment="1">
      <alignment vertical="center" wrapText="1"/>
    </xf>
    <xf numFmtId="0" fontId="11" fillId="0" borderId="0" xfId="8" applyFont="1" applyAlignment="1">
      <alignment horizontal="center" vertical="center" wrapText="1"/>
    </xf>
    <xf numFmtId="4" fontId="11" fillId="0" borderId="0" xfId="8" applyNumberFormat="1" applyFont="1" applyAlignment="1">
      <alignment vertical="center" wrapText="1"/>
    </xf>
    <xf numFmtId="164" fontId="11" fillId="0" borderId="0" xfId="13" applyNumberFormat="1" applyFont="1" applyAlignment="1">
      <alignment vertical="center"/>
    </xf>
    <xf numFmtId="0" fontId="11" fillId="0" borderId="0" xfId="8" applyFont="1" applyAlignment="1">
      <alignment horizontal="left" vertical="center" wrapText="1"/>
    </xf>
    <xf numFmtId="0" fontId="11" fillId="0" borderId="0" xfId="9" applyFont="1" applyAlignment="1">
      <alignment horizontal="center" vertical="center"/>
    </xf>
    <xf numFmtId="3" fontId="11" fillId="0" borderId="0" xfId="9" applyNumberFormat="1" applyFont="1" applyAlignment="1">
      <alignment vertical="center"/>
    </xf>
    <xf numFmtId="43" fontId="10" fillId="0" borderId="1" xfId="13" applyFont="1" applyBorder="1" applyAlignment="1">
      <alignment horizontal="right" vertical="center" wrapText="1" indent="1"/>
    </xf>
    <xf numFmtId="43" fontId="10" fillId="7" borderId="1" xfId="13" applyFont="1" applyFill="1" applyBorder="1" applyAlignment="1">
      <alignment horizontal="right" vertical="center"/>
    </xf>
    <xf numFmtId="0" fontId="12" fillId="8" borderId="19" xfId="0" applyFont="1" applyFill="1" applyBorder="1" applyAlignment="1">
      <alignment horizontal="center" vertical="center"/>
    </xf>
    <xf numFmtId="4" fontId="16" fillId="0" borderId="23" xfId="0" applyNumberFormat="1" applyFont="1" applyBorder="1" applyAlignment="1" applyProtection="1">
      <alignment horizontal="right"/>
      <protection locked="0"/>
    </xf>
    <xf numFmtId="4" fontId="16" fillId="0" borderId="21" xfId="0" applyNumberFormat="1" applyFont="1" applyBorder="1" applyAlignment="1" applyProtection="1">
      <alignment horizontal="right"/>
      <protection locked="0"/>
    </xf>
    <xf numFmtId="4" fontId="16" fillId="0" borderId="24" xfId="0" applyNumberFormat="1" applyFont="1" applyBorder="1" applyAlignment="1" applyProtection="1">
      <alignment horizontal="right"/>
      <protection locked="0"/>
    </xf>
    <xf numFmtId="4" fontId="16" fillId="0" borderId="6" xfId="0" applyNumberFormat="1" applyFont="1" applyBorder="1" applyAlignment="1" applyProtection="1">
      <alignment horizontal="right"/>
      <protection locked="0"/>
    </xf>
    <xf numFmtId="0" fontId="12" fillId="0" borderId="1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NumberFormat="1" applyFont="1" applyFill="1" applyBorder="1" applyAlignment="1">
      <alignment horizontal="center" vertical="center"/>
    </xf>
    <xf numFmtId="0" fontId="12" fillId="3" borderId="35" xfId="0" applyNumberFormat="1" applyFont="1" applyFill="1" applyBorder="1" applyAlignment="1">
      <alignment horizontal="center" vertical="center"/>
    </xf>
    <xf numFmtId="4" fontId="18" fillId="0" borderId="37" xfId="0" applyNumberFormat="1" applyFont="1" applyFill="1" applyBorder="1" applyAlignment="1" applyProtection="1">
      <alignment horizontal="center" vertical="center"/>
      <protection locked="0"/>
    </xf>
    <xf numFmtId="4" fontId="18" fillId="0" borderId="38" xfId="0" applyNumberFormat="1" applyFont="1" applyFill="1" applyBorder="1" applyAlignment="1" applyProtection="1">
      <alignment horizontal="center" vertical="center"/>
      <protection locked="0"/>
    </xf>
    <xf numFmtId="4" fontId="16" fillId="0" borderId="39" xfId="0" applyNumberFormat="1" applyFont="1" applyBorder="1" applyAlignment="1" applyProtection="1">
      <alignment horizontal="center"/>
      <protection locked="0"/>
    </xf>
    <xf numFmtId="4" fontId="16" fillId="0" borderId="40" xfId="0" applyNumberFormat="1" applyFont="1" applyBorder="1" applyAlignment="1" applyProtection="1">
      <alignment horizontal="center"/>
      <protection locked="0"/>
    </xf>
    <xf numFmtId="4" fontId="16" fillId="0" borderId="1" xfId="0" applyNumberFormat="1" applyFont="1" applyBorder="1" applyAlignment="1" applyProtection="1">
      <alignment horizontal="center"/>
      <protection locked="0"/>
    </xf>
    <xf numFmtId="4" fontId="16" fillId="0" borderId="12" xfId="0" applyNumberFormat="1" applyFont="1" applyBorder="1" applyAlignment="1" applyProtection="1">
      <alignment horizontal="center"/>
      <protection locked="0"/>
    </xf>
    <xf numFmtId="4" fontId="16" fillId="0" borderId="27" xfId="0" applyNumberFormat="1" applyFont="1" applyBorder="1" applyAlignment="1" applyProtection="1">
      <alignment horizontal="center"/>
      <protection locked="0"/>
    </xf>
    <xf numFmtId="4" fontId="16" fillId="0" borderId="28" xfId="0" applyNumberFormat="1" applyFont="1" applyBorder="1" applyAlignment="1" applyProtection="1">
      <alignment horizontal="center"/>
      <protection locked="0"/>
    </xf>
    <xf numFmtId="49" fontId="12" fillId="8" borderId="22" xfId="0" applyNumberFormat="1" applyFont="1" applyFill="1" applyBorder="1" applyAlignment="1">
      <alignment horizontal="center" vertical="center"/>
    </xf>
    <xf numFmtId="49" fontId="12" fillId="8" borderId="4" xfId="0" applyNumberFormat="1" applyFont="1" applyFill="1" applyBorder="1" applyAlignment="1">
      <alignment horizontal="center" vertical="center"/>
    </xf>
    <xf numFmtId="0" fontId="16" fillId="0" borderId="19" xfId="0" applyFont="1" applyBorder="1" applyAlignment="1"/>
    <xf numFmtId="0" fontId="16" fillId="0" borderId="3" xfId="0" applyFont="1" applyBorder="1" applyAlignment="1"/>
    <xf numFmtId="0" fontId="12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/>
    <xf numFmtId="0" fontId="12" fillId="5" borderId="0" xfId="8" applyFont="1" applyFill="1" applyAlignment="1">
      <alignment horizontal="center" vertical="center"/>
    </xf>
    <xf numFmtId="0" fontId="3" fillId="0" borderId="0" xfId="8" applyFont="1"/>
    <xf numFmtId="0" fontId="2" fillId="5" borderId="0" xfId="11" applyFont="1" applyFill="1"/>
    <xf numFmtId="0" fontId="2" fillId="5" borderId="0" xfId="9" applyFont="1" applyFill="1" applyAlignment="1">
      <alignment horizontal="center" vertical="center"/>
    </xf>
    <xf numFmtId="0" fontId="2" fillId="5" borderId="0" xfId="9" applyFont="1" applyFill="1"/>
    <xf numFmtId="0" fontId="14" fillId="0" borderId="0" xfId="9" applyFont="1" applyFill="1"/>
    <xf numFmtId="0" fontId="19" fillId="4" borderId="0" xfId="9" applyFont="1" applyFill="1" applyAlignment="1">
      <alignment horizontal="left" vertical="center"/>
    </xf>
    <xf numFmtId="0" fontId="10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wrapText="1"/>
    </xf>
    <xf numFmtId="0" fontId="12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vertical="center"/>
    </xf>
    <xf numFmtId="0" fontId="10" fillId="4" borderId="0" xfId="8" applyFont="1" applyFill="1" applyAlignment="1">
      <alignment horizontal="center" vertical="center"/>
    </xf>
    <xf numFmtId="0" fontId="11" fillId="0" borderId="0" xfId="9" applyFont="1" applyAlignment="1">
      <alignment horizontal="center" wrapText="1"/>
    </xf>
    <xf numFmtId="0" fontId="10" fillId="4" borderId="0" xfId="9" applyFont="1" applyFill="1" applyAlignment="1">
      <alignment horizontal="center" vertical="center"/>
    </xf>
    <xf numFmtId="0" fontId="11" fillId="0" borderId="0" xfId="9" applyFont="1" applyAlignment="1">
      <alignment horizontal="center" vertical="center" wrapText="1"/>
    </xf>
    <xf numFmtId="4" fontId="16" fillId="0" borderId="27" xfId="0" applyNumberFormat="1" applyFont="1" applyBorder="1" applyAlignment="1" applyProtection="1">
      <alignment horizontal="center" vertical="center"/>
      <protection locked="0"/>
    </xf>
    <xf numFmtId="4" fontId="16" fillId="0" borderId="28" xfId="0" applyNumberFormat="1" applyFont="1" applyBorder="1" applyAlignment="1" applyProtection="1">
      <alignment horizontal="center" vertical="center"/>
      <protection locked="0"/>
    </xf>
    <xf numFmtId="4" fontId="16" fillId="0" borderId="30" xfId="0" applyNumberFormat="1" applyFont="1" applyBorder="1" applyAlignment="1">
      <alignment horizontal="center" vertical="center"/>
    </xf>
    <xf numFmtId="4" fontId="16" fillId="0" borderId="31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 applyProtection="1">
      <alignment horizontal="center" vertical="center"/>
      <protection locked="0"/>
    </xf>
    <xf numFmtId="4" fontId="16" fillId="0" borderId="32" xfId="0" applyNumberFormat="1" applyFont="1" applyBorder="1" applyAlignment="1" applyProtection="1">
      <alignment horizontal="center" vertical="center"/>
      <protection locked="0"/>
    </xf>
    <xf numFmtId="4" fontId="16" fillId="0" borderId="14" xfId="0" applyNumberFormat="1" applyFont="1" applyBorder="1" applyAlignment="1" applyProtection="1">
      <alignment horizontal="center" vertical="center"/>
      <protection locked="0"/>
    </xf>
    <xf numFmtId="4" fontId="16" fillId="0" borderId="5" xfId="0" applyNumberFormat="1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12" xfId="0" applyNumberFormat="1" applyFont="1" applyBorder="1" applyAlignment="1" applyProtection="1">
      <alignment horizontal="center" vertical="center"/>
      <protection locked="0"/>
    </xf>
    <xf numFmtId="49" fontId="12" fillId="3" borderId="19" xfId="0" applyNumberFormat="1" applyFont="1" applyFill="1" applyBorder="1" applyAlignment="1">
      <alignment horizontal="center" vertical="center"/>
    </xf>
    <xf numFmtId="49" fontId="12" fillId="3" borderId="20" xfId="0" applyNumberFormat="1" applyFont="1" applyFill="1" applyBorder="1" applyAlignment="1">
      <alignment horizontal="center" vertical="center"/>
    </xf>
    <xf numFmtId="49" fontId="12" fillId="3" borderId="21" xfId="0" applyNumberFormat="1" applyFont="1" applyFill="1" applyBorder="1" applyAlignment="1">
      <alignment horizontal="center" vertical="center"/>
    </xf>
    <xf numFmtId="49" fontId="17" fillId="8" borderId="19" xfId="0" applyNumberFormat="1" applyFont="1" applyFill="1" applyBorder="1" applyAlignment="1">
      <alignment horizontal="center" vertical="center"/>
    </xf>
    <xf numFmtId="49" fontId="17" fillId="8" borderId="20" xfId="0" applyNumberFormat="1" applyFont="1" applyFill="1" applyBorder="1" applyAlignment="1">
      <alignment horizontal="center" vertical="center"/>
    </xf>
    <xf numFmtId="49" fontId="17" fillId="8" borderId="21" xfId="0" applyNumberFormat="1" applyFont="1" applyFill="1" applyBorder="1" applyAlignment="1">
      <alignment horizontal="center" vertical="center"/>
    </xf>
    <xf numFmtId="0" fontId="12" fillId="5" borderId="41" xfId="9" applyFont="1" applyFill="1" applyBorder="1" applyAlignment="1">
      <alignment horizontal="center" vertical="center"/>
    </xf>
    <xf numFmtId="0" fontId="9" fillId="7" borderId="14" xfId="12" applyFont="1" applyFill="1" applyBorder="1" applyAlignment="1">
      <alignment horizontal="center" vertical="center"/>
    </xf>
    <xf numFmtId="0" fontId="9" fillId="7" borderId="9" xfId="12" applyFont="1" applyFill="1" applyBorder="1" applyAlignment="1">
      <alignment horizontal="center" vertical="center"/>
    </xf>
    <xf numFmtId="0" fontId="9" fillId="7" borderId="16" xfId="12" applyFont="1" applyFill="1" applyBorder="1" applyAlignment="1">
      <alignment horizontal="center" vertical="center"/>
    </xf>
    <xf numFmtId="0" fontId="9" fillId="7" borderId="8" xfId="12" applyFont="1" applyFill="1" applyBorder="1" applyAlignment="1">
      <alignment horizontal="center" vertical="center"/>
    </xf>
    <xf numFmtId="0" fontId="9" fillId="7" borderId="0" xfId="12" applyFont="1" applyFill="1" applyAlignment="1">
      <alignment horizontal="center" vertical="center"/>
    </xf>
    <xf numFmtId="0" fontId="9" fillId="7" borderId="17" xfId="12" applyFont="1" applyFill="1" applyBorder="1" applyAlignment="1">
      <alignment horizontal="center" vertical="center"/>
    </xf>
    <xf numFmtId="0" fontId="9" fillId="7" borderId="13" xfId="12" applyFont="1" applyFill="1" applyBorder="1" applyAlignment="1">
      <alignment horizontal="center" vertical="center"/>
    </xf>
    <xf numFmtId="0" fontId="9" fillId="7" borderId="15" xfId="12" applyFont="1" applyFill="1" applyBorder="1" applyAlignment="1">
      <alignment horizontal="center" vertical="center"/>
    </xf>
    <xf numFmtId="0" fontId="9" fillId="7" borderId="18" xfId="12" applyFont="1" applyFill="1" applyBorder="1" applyAlignment="1">
      <alignment horizontal="center" vertical="center"/>
    </xf>
    <xf numFmtId="0" fontId="2" fillId="7" borderId="14" xfId="12" applyFont="1" applyFill="1" applyBorder="1" applyAlignment="1" applyProtection="1">
      <alignment horizontal="center" vertical="center" wrapText="1"/>
      <protection locked="0"/>
    </xf>
    <xf numFmtId="0" fontId="2" fillId="7" borderId="9" xfId="12" applyFont="1" applyFill="1" applyBorder="1" applyAlignment="1" applyProtection="1">
      <alignment horizontal="center" vertical="center" wrapText="1"/>
      <protection locked="0"/>
    </xf>
    <xf numFmtId="0" fontId="2" fillId="7" borderId="16" xfId="12" applyFont="1" applyFill="1" applyBorder="1" applyAlignment="1" applyProtection="1">
      <alignment horizontal="center" vertical="center" wrapText="1"/>
      <protection locked="0"/>
    </xf>
    <xf numFmtId="0" fontId="2" fillId="7" borderId="8" xfId="12" applyFont="1" applyFill="1" applyBorder="1" applyAlignment="1" applyProtection="1">
      <alignment horizontal="center" vertical="center" wrapText="1"/>
      <protection locked="0"/>
    </xf>
    <xf numFmtId="0" fontId="2" fillId="7" borderId="0" xfId="12" applyFont="1" applyFill="1" applyAlignment="1" applyProtection="1">
      <alignment horizontal="center" vertical="center" wrapText="1"/>
      <protection locked="0"/>
    </xf>
    <xf numFmtId="0" fontId="2" fillId="7" borderId="17" xfId="12" applyFont="1" applyFill="1" applyBorder="1" applyAlignment="1" applyProtection="1">
      <alignment horizontal="center" vertical="center" wrapText="1"/>
      <protection locked="0"/>
    </xf>
  </cellXfs>
  <cellStyles count="24">
    <cellStyle name="Millares" xfId="13" builtinId="3"/>
    <cellStyle name="Millares 2" xfId="1"/>
    <cellStyle name="Millares 2 2" xfId="17"/>
    <cellStyle name="Millares 2 2 2" xfId="21"/>
    <cellStyle name="Millares 2 3" xfId="19"/>
    <cellStyle name="Millares 3" xfId="18"/>
    <cellStyle name="Millares 3 2" xfId="22"/>
    <cellStyle name="Millares 4" xfId="20"/>
    <cellStyle name="Normal" xfId="0" builtinId="0"/>
    <cellStyle name="Normal 2" xfId="2"/>
    <cellStyle name="Normal 2 2" xfId="3"/>
    <cellStyle name="Normal 2 3" xfId="9"/>
    <cellStyle name="Normal 2 3 3" xfId="16"/>
    <cellStyle name="Normal 3" xfId="8"/>
    <cellStyle name="Normal 3 2" xfId="10"/>
    <cellStyle name="Normal 3 2 2" xfId="12"/>
    <cellStyle name="Normal 3 3" xfId="11"/>
    <cellStyle name="Normal 3 3 2" xfId="15"/>
    <cellStyle name="Normal 3 4" xfId="14"/>
    <cellStyle name="Normal 4" xfId="4"/>
    <cellStyle name="Normal 5" xfId="5"/>
    <cellStyle name="Normal 56" xfId="6"/>
    <cellStyle name="Porcentaje" xfId="2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106" zoomScaleNormal="106" workbookViewId="0">
      <selection activeCell="A8" sqref="A8"/>
    </sheetView>
  </sheetViews>
  <sheetFormatPr baseColWidth="10" defaultColWidth="9.109375" defaultRowHeight="10.199999999999999" x14ac:dyDescent="0.2"/>
  <cols>
    <col min="1" max="1" width="10" style="21" customWidth="1"/>
    <col min="2" max="2" width="64.5546875" style="21" bestFit="1" customWidth="1"/>
    <col min="3" max="3" width="16.44140625" style="21" bestFit="1" customWidth="1"/>
    <col min="4" max="4" width="32.88671875" style="21" customWidth="1"/>
    <col min="5" max="5" width="28" style="21" customWidth="1"/>
    <col min="6" max="6" width="22.6640625" style="21" customWidth="1"/>
    <col min="7" max="7" width="16.6640625" style="21" customWidth="1"/>
    <col min="8" max="8" width="25" style="21" customWidth="1"/>
    <col min="9" max="9" width="10.88671875" style="21" bestFit="1" customWidth="1"/>
    <col min="10" max="16384" width="9.109375" style="21"/>
  </cols>
  <sheetData>
    <row r="1" spans="1:8" s="19" customFormat="1" ht="18.899999999999999" customHeight="1" x14ac:dyDescent="0.3">
      <c r="A1" s="171" t="s">
        <v>427</v>
      </c>
      <c r="B1" s="172"/>
      <c r="C1" s="172"/>
      <c r="D1" s="172"/>
      <c r="E1" s="172"/>
      <c r="F1" s="172"/>
      <c r="G1" s="18" t="s">
        <v>99</v>
      </c>
      <c r="H1" s="25">
        <v>2021</v>
      </c>
    </row>
    <row r="2" spans="1:8" s="19" customFormat="1" ht="18.899999999999999" customHeight="1" x14ac:dyDescent="0.3">
      <c r="A2" s="171" t="s">
        <v>100</v>
      </c>
      <c r="B2" s="172"/>
      <c r="C2" s="172"/>
      <c r="D2" s="172"/>
      <c r="E2" s="172"/>
      <c r="F2" s="172"/>
      <c r="G2" s="18" t="s">
        <v>101</v>
      </c>
      <c r="H2" s="25" t="s">
        <v>482</v>
      </c>
    </row>
    <row r="3" spans="1:8" s="19" customFormat="1" ht="18.899999999999999" customHeight="1" x14ac:dyDescent="0.3">
      <c r="A3" s="171" t="s">
        <v>483</v>
      </c>
      <c r="B3" s="172"/>
      <c r="C3" s="172"/>
      <c r="D3" s="172"/>
      <c r="E3" s="172"/>
      <c r="F3" s="172"/>
      <c r="G3" s="18" t="s">
        <v>103</v>
      </c>
      <c r="H3" s="25">
        <v>4</v>
      </c>
    </row>
    <row r="4" spans="1:8" ht="12" x14ac:dyDescent="0.2">
      <c r="A4" s="161" t="s">
        <v>104</v>
      </c>
      <c r="B4" s="20"/>
      <c r="C4" s="20"/>
      <c r="D4" s="20"/>
      <c r="E4" s="20"/>
      <c r="F4" s="20"/>
      <c r="G4" s="20"/>
      <c r="H4" s="20"/>
    </row>
    <row r="6" spans="1:8" x14ac:dyDescent="0.2">
      <c r="A6" s="160" t="s">
        <v>417</v>
      </c>
      <c r="B6" s="20"/>
      <c r="C6" s="20"/>
      <c r="D6" s="20"/>
      <c r="E6" s="20"/>
      <c r="F6" s="20"/>
      <c r="G6" s="20"/>
      <c r="H6" s="20"/>
    </row>
    <row r="7" spans="1:8" x14ac:dyDescent="0.2">
      <c r="A7" s="22" t="s">
        <v>73</v>
      </c>
      <c r="B7" s="22" t="s">
        <v>70</v>
      </c>
      <c r="C7" s="22" t="s">
        <v>71</v>
      </c>
      <c r="D7" s="22" t="s">
        <v>72</v>
      </c>
      <c r="E7" s="22"/>
      <c r="F7" s="22"/>
      <c r="G7" s="22"/>
      <c r="H7" s="22"/>
    </row>
    <row r="8" spans="1:8" ht="20.399999999999999" x14ac:dyDescent="0.2">
      <c r="A8" s="110">
        <v>1111</v>
      </c>
      <c r="B8" s="21" t="s">
        <v>331</v>
      </c>
      <c r="C8" s="78">
        <v>277825.45</v>
      </c>
      <c r="D8" s="119" t="s">
        <v>444</v>
      </c>
    </row>
    <row r="9" spans="1:8" s="109" customFormat="1" ht="20.399999999999999" x14ac:dyDescent="0.2">
      <c r="A9" s="110">
        <v>1112</v>
      </c>
      <c r="B9" s="109" t="s">
        <v>426</v>
      </c>
      <c r="C9" s="78">
        <v>19029189.600000001</v>
      </c>
      <c r="D9" s="123" t="s">
        <v>445</v>
      </c>
    </row>
    <row r="10" spans="1:8" s="109" customFormat="1" x14ac:dyDescent="0.2">
      <c r="A10" s="23">
        <v>1114</v>
      </c>
      <c r="B10" s="21" t="s">
        <v>105</v>
      </c>
      <c r="C10" s="78">
        <v>663894.76</v>
      </c>
    </row>
    <row r="11" spans="1:8" s="19" customFormat="1" ht="71.400000000000006" x14ac:dyDescent="0.3">
      <c r="A11" s="26">
        <v>1115</v>
      </c>
      <c r="B11" s="19" t="s">
        <v>106</v>
      </c>
      <c r="C11" s="126">
        <v>14149101.82</v>
      </c>
      <c r="D11" s="127" t="s">
        <v>450</v>
      </c>
    </row>
    <row r="12" spans="1:8" x14ac:dyDescent="0.2">
      <c r="D12" s="109"/>
    </row>
    <row r="13" spans="1:8" x14ac:dyDescent="0.2">
      <c r="A13" s="160" t="s">
        <v>418</v>
      </c>
      <c r="B13" s="20"/>
      <c r="C13" s="20"/>
      <c r="D13" s="20"/>
      <c r="E13" s="20"/>
      <c r="F13" s="20"/>
      <c r="G13" s="20"/>
      <c r="H13" s="20"/>
    </row>
    <row r="14" spans="1:8" x14ac:dyDescent="0.2">
      <c r="A14" s="22" t="s">
        <v>73</v>
      </c>
      <c r="B14" s="22" t="s">
        <v>70</v>
      </c>
      <c r="C14" s="22" t="s">
        <v>71</v>
      </c>
      <c r="D14" s="22">
        <v>2020</v>
      </c>
      <c r="E14" s="22">
        <f>D14-1</f>
        <v>2019</v>
      </c>
      <c r="F14" s="22">
        <f>E14-1</f>
        <v>2018</v>
      </c>
      <c r="G14" s="22">
        <f>F14-1</f>
        <v>2017</v>
      </c>
      <c r="H14" s="22" t="s">
        <v>90</v>
      </c>
    </row>
    <row r="15" spans="1:8" x14ac:dyDescent="0.2">
      <c r="A15" s="23">
        <v>1122</v>
      </c>
      <c r="B15" s="21" t="s">
        <v>107</v>
      </c>
      <c r="C15" s="79">
        <v>78528.149999999994</v>
      </c>
      <c r="D15" s="79">
        <v>0</v>
      </c>
      <c r="E15" s="79">
        <v>0</v>
      </c>
      <c r="F15" s="79">
        <v>0</v>
      </c>
      <c r="G15" s="79">
        <v>0</v>
      </c>
      <c r="H15" s="21" t="s">
        <v>433</v>
      </c>
    </row>
    <row r="16" spans="1:8" x14ac:dyDescent="0.2">
      <c r="A16" s="23">
        <v>1124</v>
      </c>
      <c r="B16" s="21" t="s">
        <v>108</v>
      </c>
      <c r="C16" s="79">
        <v>8831236.9299999997</v>
      </c>
      <c r="D16" s="79">
        <v>0</v>
      </c>
      <c r="E16" s="79">
        <v>0</v>
      </c>
      <c r="F16" s="79">
        <v>0</v>
      </c>
      <c r="G16" s="79">
        <v>0</v>
      </c>
      <c r="H16" s="21" t="s">
        <v>446</v>
      </c>
    </row>
    <row r="18" spans="1:8" x14ac:dyDescent="0.2">
      <c r="A18" s="160" t="s">
        <v>434</v>
      </c>
      <c r="B18" s="20"/>
      <c r="C18" s="20"/>
      <c r="D18" s="20"/>
      <c r="E18" s="20"/>
      <c r="F18" s="20"/>
      <c r="G18" s="20"/>
      <c r="H18" s="20"/>
    </row>
    <row r="19" spans="1:8" x14ac:dyDescent="0.2">
      <c r="A19" s="22" t="s">
        <v>73</v>
      </c>
      <c r="B19" s="22" t="s">
        <v>70</v>
      </c>
      <c r="C19" s="22" t="s">
        <v>71</v>
      </c>
      <c r="D19" s="22" t="s">
        <v>109</v>
      </c>
      <c r="E19" s="22" t="s">
        <v>110</v>
      </c>
      <c r="F19" s="22" t="s">
        <v>111</v>
      </c>
      <c r="G19" s="22" t="s">
        <v>112</v>
      </c>
      <c r="H19" s="22" t="s">
        <v>113</v>
      </c>
    </row>
    <row r="20" spans="1:8" ht="102" x14ac:dyDescent="0.2">
      <c r="A20" s="23">
        <v>1123</v>
      </c>
      <c r="B20" s="21" t="s">
        <v>114</v>
      </c>
      <c r="C20" s="79">
        <v>127453613.48999999</v>
      </c>
      <c r="D20" s="79">
        <v>23462507</v>
      </c>
      <c r="E20" s="79">
        <v>0</v>
      </c>
      <c r="F20" s="79">
        <v>0</v>
      </c>
      <c r="G20" s="79">
        <v>103991106.3</v>
      </c>
      <c r="H20" s="123" t="s">
        <v>480</v>
      </c>
    </row>
    <row r="21" spans="1:8" x14ac:dyDescent="0.2">
      <c r="A21" s="23">
        <v>1131</v>
      </c>
      <c r="B21" s="21" t="s">
        <v>115</v>
      </c>
      <c r="C21" s="79">
        <v>45396.51</v>
      </c>
      <c r="D21" s="79">
        <v>0</v>
      </c>
      <c r="E21" s="79">
        <v>0</v>
      </c>
      <c r="F21" s="79">
        <v>0</v>
      </c>
      <c r="G21" s="79">
        <v>45397</v>
      </c>
    </row>
    <row r="24" spans="1:8" x14ac:dyDescent="0.2">
      <c r="A24" s="160" t="s">
        <v>419</v>
      </c>
      <c r="B24" s="20"/>
      <c r="C24" s="20"/>
      <c r="D24" s="20"/>
      <c r="E24" s="20"/>
      <c r="F24" s="20"/>
      <c r="G24" s="20"/>
      <c r="H24" s="20"/>
    </row>
    <row r="25" spans="1:8" ht="12" customHeight="1" x14ac:dyDescent="0.2">
      <c r="A25" s="22" t="s">
        <v>73</v>
      </c>
      <c r="B25" s="22" t="s">
        <v>70</v>
      </c>
      <c r="C25" s="22" t="s">
        <v>71</v>
      </c>
      <c r="D25" s="22" t="s">
        <v>82</v>
      </c>
      <c r="E25" s="22" t="s">
        <v>83</v>
      </c>
      <c r="F25" s="22" t="s">
        <v>81</v>
      </c>
      <c r="G25" s="22" t="s">
        <v>116</v>
      </c>
      <c r="H25" s="22" t="s">
        <v>84</v>
      </c>
    </row>
    <row r="26" spans="1:8" ht="14.25" customHeight="1" x14ac:dyDescent="0.2">
      <c r="A26" s="110">
        <v>1230</v>
      </c>
      <c r="B26" s="109" t="s">
        <v>117</v>
      </c>
      <c r="C26" s="112">
        <v>275514077.66000003</v>
      </c>
      <c r="D26" s="112">
        <v>0</v>
      </c>
      <c r="E26" s="112">
        <v>12771157.470000001</v>
      </c>
      <c r="F26" s="111"/>
      <c r="G26" s="109"/>
      <c r="H26" s="169" t="s">
        <v>430</v>
      </c>
    </row>
    <row r="27" spans="1:8" x14ac:dyDescent="0.2">
      <c r="A27" s="110">
        <v>1231</v>
      </c>
      <c r="B27" s="109" t="s">
        <v>118</v>
      </c>
      <c r="C27" s="113">
        <v>128955626.84999999</v>
      </c>
      <c r="D27" s="113">
        <v>0</v>
      </c>
      <c r="E27" s="113">
        <v>0</v>
      </c>
      <c r="F27" s="111"/>
      <c r="G27" s="109"/>
      <c r="H27" s="169"/>
    </row>
    <row r="28" spans="1:8" x14ac:dyDescent="0.2">
      <c r="A28" s="110">
        <v>1233</v>
      </c>
      <c r="B28" s="109" t="s">
        <v>119</v>
      </c>
      <c r="C28" s="113">
        <v>125946768.61</v>
      </c>
      <c r="D28" s="113">
        <v>0</v>
      </c>
      <c r="E28" s="113">
        <v>12771157.470000001</v>
      </c>
      <c r="F28" s="111" t="s">
        <v>428</v>
      </c>
      <c r="G28" s="109">
        <v>3.3</v>
      </c>
      <c r="H28" s="169"/>
    </row>
    <row r="29" spans="1:8" x14ac:dyDescent="0.2">
      <c r="A29" s="110">
        <v>1234</v>
      </c>
      <c r="B29" s="109" t="s">
        <v>120</v>
      </c>
      <c r="C29" s="113">
        <v>217372.93</v>
      </c>
      <c r="D29" s="113">
        <v>0</v>
      </c>
      <c r="E29" s="113">
        <v>0</v>
      </c>
      <c r="F29" s="111"/>
      <c r="G29" s="109"/>
      <c r="H29" s="169"/>
    </row>
    <row r="30" spans="1:8" x14ac:dyDescent="0.2">
      <c r="A30" s="110">
        <v>1236</v>
      </c>
      <c r="B30" s="109" t="s">
        <v>121</v>
      </c>
      <c r="C30" s="113">
        <v>20394309.27</v>
      </c>
      <c r="D30" s="113">
        <v>0</v>
      </c>
      <c r="E30" s="113">
        <v>0</v>
      </c>
      <c r="F30" s="111"/>
      <c r="G30" s="109"/>
      <c r="H30" s="169"/>
    </row>
    <row r="31" spans="1:8" x14ac:dyDescent="0.2">
      <c r="A31" s="110">
        <v>1240</v>
      </c>
      <c r="B31" s="109" t="s">
        <v>122</v>
      </c>
      <c r="C31" s="112">
        <v>128099467.27</v>
      </c>
      <c r="D31" s="112">
        <v>11164082.720000001</v>
      </c>
      <c r="E31" s="112">
        <v>109945480.95</v>
      </c>
      <c r="F31" s="111"/>
      <c r="G31" s="109"/>
      <c r="H31" s="169"/>
    </row>
    <row r="32" spans="1:8" x14ac:dyDescent="0.2">
      <c r="A32" s="110">
        <v>1241</v>
      </c>
      <c r="B32" s="109" t="s">
        <v>123</v>
      </c>
      <c r="C32" s="113">
        <v>60067876.25</v>
      </c>
      <c r="D32" s="113">
        <v>5235466.6900000004</v>
      </c>
      <c r="E32" s="113">
        <v>56433205.310000002</v>
      </c>
      <c r="F32" s="111" t="s">
        <v>428</v>
      </c>
      <c r="G32" s="109">
        <v>10</v>
      </c>
      <c r="H32" s="169"/>
    </row>
    <row r="33" spans="1:8" x14ac:dyDescent="0.2">
      <c r="A33" s="110">
        <v>1242</v>
      </c>
      <c r="B33" s="109" t="s">
        <v>124</v>
      </c>
      <c r="C33" s="113">
        <v>27966271.559999999</v>
      </c>
      <c r="D33" s="113">
        <v>3209017.86</v>
      </c>
      <c r="E33" s="113">
        <v>24031104.170000002</v>
      </c>
      <c r="F33" s="111" t="s">
        <v>428</v>
      </c>
      <c r="G33" s="109">
        <v>10</v>
      </c>
      <c r="H33" s="169"/>
    </row>
    <row r="34" spans="1:8" x14ac:dyDescent="0.2">
      <c r="A34" s="110">
        <v>1243</v>
      </c>
      <c r="B34" s="109" t="s">
        <v>125</v>
      </c>
      <c r="C34" s="113">
        <v>1416936.32</v>
      </c>
      <c r="D34" s="113">
        <v>187114.98</v>
      </c>
      <c r="E34" s="113">
        <v>1125154.26</v>
      </c>
      <c r="F34" s="111" t="s">
        <v>428</v>
      </c>
      <c r="G34" s="109">
        <v>20</v>
      </c>
      <c r="H34" s="169"/>
    </row>
    <row r="35" spans="1:8" x14ac:dyDescent="0.2">
      <c r="A35" s="110">
        <v>1244</v>
      </c>
      <c r="B35" s="109" t="s">
        <v>126</v>
      </c>
      <c r="C35" s="113">
        <v>23110566.039999999</v>
      </c>
      <c r="D35" s="113">
        <v>995192.27</v>
      </c>
      <c r="E35" s="113">
        <v>21130955.579999998</v>
      </c>
      <c r="F35" s="111" t="s">
        <v>428</v>
      </c>
      <c r="G35" s="109">
        <v>20</v>
      </c>
      <c r="H35" s="169"/>
    </row>
    <row r="36" spans="1:8" x14ac:dyDescent="0.2">
      <c r="A36" s="110">
        <v>1246</v>
      </c>
      <c r="B36" s="109" t="s">
        <v>128</v>
      </c>
      <c r="C36" s="113">
        <v>15537817.1</v>
      </c>
      <c r="D36" s="113">
        <v>1537291.12</v>
      </c>
      <c r="E36" s="113">
        <v>7225061.6299999999</v>
      </c>
      <c r="F36" s="111" t="s">
        <v>428</v>
      </c>
      <c r="G36" s="109">
        <v>10</v>
      </c>
      <c r="H36" s="169"/>
    </row>
    <row r="38" spans="1:8" x14ac:dyDescent="0.2">
      <c r="A38" s="160" t="s">
        <v>420</v>
      </c>
      <c r="B38" s="20"/>
      <c r="C38" s="20"/>
      <c r="D38" s="20"/>
      <c r="E38" s="20"/>
      <c r="F38" s="20"/>
      <c r="G38" s="20"/>
      <c r="H38" s="20"/>
    </row>
    <row r="39" spans="1:8" x14ac:dyDescent="0.2">
      <c r="A39" s="22" t="s">
        <v>73</v>
      </c>
      <c r="B39" s="22" t="s">
        <v>70</v>
      </c>
      <c r="C39" s="22" t="s">
        <v>71</v>
      </c>
      <c r="D39" s="22" t="s">
        <v>85</v>
      </c>
      <c r="E39" s="22" t="s">
        <v>130</v>
      </c>
      <c r="F39" s="22" t="s">
        <v>81</v>
      </c>
      <c r="G39" s="22" t="s">
        <v>116</v>
      </c>
      <c r="H39" s="22" t="s">
        <v>84</v>
      </c>
    </row>
    <row r="40" spans="1:8" ht="20.25" customHeight="1" x14ac:dyDescent="0.2">
      <c r="A40" s="23">
        <v>1250</v>
      </c>
      <c r="B40" s="21" t="s">
        <v>131</v>
      </c>
      <c r="C40" s="112">
        <v>4679539.32</v>
      </c>
      <c r="D40" s="113">
        <v>1002375.82</v>
      </c>
      <c r="E40" s="112">
        <v>4517989.66</v>
      </c>
      <c r="H40" s="169" t="s">
        <v>430</v>
      </c>
    </row>
    <row r="41" spans="1:8" ht="18.75" customHeight="1" x14ac:dyDescent="0.2">
      <c r="A41" s="23">
        <v>1251</v>
      </c>
      <c r="B41" s="21" t="s">
        <v>132</v>
      </c>
      <c r="C41" s="113">
        <v>4639234.5999999996</v>
      </c>
      <c r="D41" s="113">
        <v>992300.68</v>
      </c>
      <c r="E41" s="113">
        <v>4507914.5199999996</v>
      </c>
      <c r="F41" s="21" t="s">
        <v>428</v>
      </c>
      <c r="G41" s="21">
        <v>33.299999999999997</v>
      </c>
      <c r="H41" s="169"/>
    </row>
    <row r="42" spans="1:8" ht="24" customHeight="1" x14ac:dyDescent="0.2">
      <c r="A42" s="23">
        <v>1254</v>
      </c>
      <c r="B42" s="21" t="s">
        <v>133</v>
      </c>
      <c r="C42" s="113">
        <v>40304.720000000001</v>
      </c>
      <c r="D42" s="113">
        <v>10075.14</v>
      </c>
      <c r="E42" s="113">
        <v>10075.14</v>
      </c>
      <c r="F42" s="109" t="s">
        <v>428</v>
      </c>
      <c r="G42" s="109">
        <v>33.299999999999997</v>
      </c>
      <c r="H42" s="169"/>
    </row>
    <row r="43" spans="1:8" x14ac:dyDescent="0.2">
      <c r="A43" s="23">
        <v>1270</v>
      </c>
      <c r="B43" s="21" t="s">
        <v>134</v>
      </c>
      <c r="C43" s="112">
        <v>22865.84</v>
      </c>
      <c r="D43" s="80">
        <v>0</v>
      </c>
      <c r="E43" s="80">
        <v>0</v>
      </c>
      <c r="G43" s="109"/>
      <c r="H43" s="123"/>
    </row>
    <row r="44" spans="1:8" ht="15.75" customHeight="1" x14ac:dyDescent="0.2">
      <c r="A44" s="120">
        <v>1279</v>
      </c>
      <c r="B44" s="21" t="s">
        <v>135</v>
      </c>
      <c r="C44" s="113">
        <v>22865.84</v>
      </c>
      <c r="D44" s="24">
        <v>0</v>
      </c>
      <c r="E44" s="24">
        <v>0</v>
      </c>
      <c r="G44" s="109"/>
      <c r="H44" s="123"/>
    </row>
    <row r="46" spans="1:8" x14ac:dyDescent="0.2">
      <c r="A46" s="160" t="s">
        <v>421</v>
      </c>
      <c r="B46" s="20"/>
      <c r="C46" s="20"/>
      <c r="D46" s="20"/>
      <c r="E46" s="20"/>
      <c r="F46" s="20"/>
      <c r="G46" s="20"/>
      <c r="H46" s="20"/>
    </row>
    <row r="47" spans="1:8" x14ac:dyDescent="0.2">
      <c r="A47" s="22" t="s">
        <v>73</v>
      </c>
      <c r="B47" s="22" t="s">
        <v>70</v>
      </c>
      <c r="C47" s="22" t="s">
        <v>71</v>
      </c>
      <c r="D47" s="22" t="s">
        <v>136</v>
      </c>
      <c r="E47" s="22"/>
      <c r="F47" s="22"/>
      <c r="G47" s="22" t="s">
        <v>437</v>
      </c>
      <c r="H47" s="22" t="s">
        <v>431</v>
      </c>
    </row>
    <row r="48" spans="1:8" x14ac:dyDescent="0.2">
      <c r="A48" s="23">
        <v>1160</v>
      </c>
      <c r="B48" s="21" t="s">
        <v>137</v>
      </c>
      <c r="C48" s="114">
        <v>112291595.02</v>
      </c>
    </row>
    <row r="49" spans="1:9" s="123" customFormat="1" ht="132.6" x14ac:dyDescent="0.3">
      <c r="A49" s="124">
        <v>1161</v>
      </c>
      <c r="B49" s="123" t="s">
        <v>138</v>
      </c>
      <c r="C49" s="125">
        <v>112291595.02</v>
      </c>
      <c r="G49" s="123" t="s">
        <v>436</v>
      </c>
      <c r="H49" s="124" t="s">
        <v>435</v>
      </c>
    </row>
    <row r="51" spans="1:9" x14ac:dyDescent="0.2">
      <c r="A51" s="160" t="s">
        <v>422</v>
      </c>
      <c r="B51" s="20"/>
      <c r="C51" s="20"/>
      <c r="D51" s="20"/>
      <c r="E51" s="20"/>
      <c r="F51" s="20"/>
      <c r="G51" s="20"/>
      <c r="H51" s="20"/>
    </row>
    <row r="52" spans="1:9" x14ac:dyDescent="0.2">
      <c r="A52" s="22" t="s">
        <v>73</v>
      </c>
      <c r="B52" s="22" t="s">
        <v>70</v>
      </c>
      <c r="C52" s="22" t="s">
        <v>71</v>
      </c>
      <c r="D52" s="22" t="s">
        <v>109</v>
      </c>
      <c r="E52" s="22" t="s">
        <v>110</v>
      </c>
      <c r="F52" s="22" t="s">
        <v>111</v>
      </c>
      <c r="G52" s="22" t="s">
        <v>139</v>
      </c>
      <c r="H52" s="22" t="s">
        <v>140</v>
      </c>
    </row>
    <row r="53" spans="1:9" x14ac:dyDescent="0.2">
      <c r="A53" s="23">
        <v>2110</v>
      </c>
      <c r="B53" s="21" t="s">
        <v>141</v>
      </c>
      <c r="C53" s="96">
        <v>116352376.44</v>
      </c>
      <c r="D53" s="96">
        <v>116352376.44</v>
      </c>
      <c r="E53" s="79">
        <v>0</v>
      </c>
      <c r="F53" s="79">
        <v>0</v>
      </c>
      <c r="G53" s="79">
        <v>0</v>
      </c>
    </row>
    <row r="54" spans="1:9" x14ac:dyDescent="0.2">
      <c r="A54" s="23">
        <v>2111</v>
      </c>
      <c r="B54" s="21" t="s">
        <v>142</v>
      </c>
      <c r="C54" s="79">
        <v>38908837.520000003</v>
      </c>
      <c r="D54" s="79">
        <v>38908837.520000003</v>
      </c>
      <c r="E54" s="79">
        <v>0</v>
      </c>
      <c r="F54" s="79">
        <v>0</v>
      </c>
      <c r="G54" s="79">
        <v>0</v>
      </c>
      <c r="I54" s="24"/>
    </row>
    <row r="55" spans="1:9" x14ac:dyDescent="0.2">
      <c r="A55" s="23">
        <v>2112</v>
      </c>
      <c r="B55" s="21" t="s">
        <v>143</v>
      </c>
      <c r="C55" s="79">
        <v>13515053.67</v>
      </c>
      <c r="D55" s="79">
        <v>13515053.67</v>
      </c>
      <c r="E55" s="79">
        <v>0</v>
      </c>
      <c r="F55" s="79">
        <v>0</v>
      </c>
      <c r="G55" s="79">
        <v>0</v>
      </c>
      <c r="I55" s="24"/>
    </row>
    <row r="56" spans="1:9" x14ac:dyDescent="0.2">
      <c r="A56" s="23">
        <v>2117</v>
      </c>
      <c r="B56" s="21" t="s">
        <v>144</v>
      </c>
      <c r="C56" s="79">
        <v>30581852.93</v>
      </c>
      <c r="D56" s="79">
        <v>30581852.93</v>
      </c>
      <c r="E56" s="79">
        <v>0</v>
      </c>
      <c r="F56" s="79">
        <v>0</v>
      </c>
      <c r="G56" s="79">
        <v>0</v>
      </c>
      <c r="I56" s="24"/>
    </row>
    <row r="57" spans="1:9" x14ac:dyDescent="0.2">
      <c r="A57" s="23">
        <v>2118</v>
      </c>
      <c r="B57" s="21" t="s">
        <v>145</v>
      </c>
      <c r="C57" s="79">
        <v>855449.03</v>
      </c>
      <c r="D57" s="79">
        <v>855449.03</v>
      </c>
      <c r="E57" s="79">
        <v>0</v>
      </c>
      <c r="F57" s="79">
        <v>0</v>
      </c>
      <c r="G57" s="79">
        <v>0</v>
      </c>
      <c r="I57" s="24"/>
    </row>
    <row r="58" spans="1:9" x14ac:dyDescent="0.2">
      <c r="A58" s="23">
        <v>2119</v>
      </c>
      <c r="B58" s="21" t="s">
        <v>146</v>
      </c>
      <c r="C58" s="79">
        <v>32491183.289999999</v>
      </c>
      <c r="D58" s="79">
        <v>32491183.289999999</v>
      </c>
      <c r="E58" s="79">
        <v>0</v>
      </c>
      <c r="F58" s="79">
        <v>0</v>
      </c>
      <c r="G58" s="79">
        <v>0</v>
      </c>
      <c r="I58" s="24"/>
    </row>
    <row r="59" spans="1:9" x14ac:dyDescent="0.2">
      <c r="A59" s="23">
        <v>2120</v>
      </c>
      <c r="B59" s="21" t="s">
        <v>147</v>
      </c>
      <c r="C59" s="96">
        <v>148870.99</v>
      </c>
      <c r="D59" s="96">
        <v>148870.99</v>
      </c>
      <c r="E59" s="79">
        <v>0</v>
      </c>
      <c r="F59" s="79">
        <v>0</v>
      </c>
      <c r="G59" s="79">
        <v>0</v>
      </c>
    </row>
    <row r="60" spans="1:9" x14ac:dyDescent="0.2">
      <c r="A60" s="23">
        <v>2122</v>
      </c>
      <c r="B60" s="21" t="s">
        <v>438</v>
      </c>
      <c r="C60" s="79">
        <v>148870.99</v>
      </c>
      <c r="D60" s="79">
        <v>148870.99</v>
      </c>
      <c r="E60" s="79">
        <v>0</v>
      </c>
      <c r="F60" s="79">
        <v>0</v>
      </c>
      <c r="G60" s="79">
        <v>0</v>
      </c>
      <c r="I60" s="24"/>
    </row>
    <row r="62" spans="1:9" x14ac:dyDescent="0.2">
      <c r="A62" s="160" t="s">
        <v>441</v>
      </c>
      <c r="B62" s="20"/>
      <c r="C62" s="20"/>
      <c r="D62" s="20"/>
      <c r="E62" s="20"/>
      <c r="F62" s="20"/>
      <c r="G62" s="20"/>
      <c r="H62" s="20"/>
    </row>
    <row r="63" spans="1:9" x14ac:dyDescent="0.2">
      <c r="A63" s="22" t="s">
        <v>73</v>
      </c>
      <c r="B63" s="22" t="s">
        <v>70</v>
      </c>
      <c r="C63" s="22" t="s">
        <v>71</v>
      </c>
      <c r="D63" s="22" t="s">
        <v>74</v>
      </c>
      <c r="E63" s="22" t="s">
        <v>113</v>
      </c>
      <c r="F63" s="22"/>
      <c r="G63" s="22"/>
      <c r="H63" s="22"/>
    </row>
    <row r="64" spans="1:9" ht="24" customHeight="1" x14ac:dyDescent="0.2">
      <c r="A64" s="23">
        <v>2170</v>
      </c>
      <c r="B64" s="21" t="s">
        <v>439</v>
      </c>
      <c r="C64" s="96">
        <v>22996020.550000001</v>
      </c>
      <c r="D64" s="169" t="s">
        <v>442</v>
      </c>
      <c r="H64" s="170"/>
    </row>
    <row r="65" spans="1:8" ht="24.75" customHeight="1" x14ac:dyDescent="0.2">
      <c r="A65" s="23">
        <v>2171</v>
      </c>
      <c r="B65" s="21" t="s">
        <v>440</v>
      </c>
      <c r="C65" s="79">
        <v>22996020.550000001</v>
      </c>
      <c r="D65" s="169"/>
      <c r="H65" s="170"/>
    </row>
    <row r="66" spans="1:8" x14ac:dyDescent="0.2">
      <c r="D66" s="124"/>
    </row>
    <row r="68" spans="1:8" x14ac:dyDescent="0.2">
      <c r="B68" s="21" t="s">
        <v>423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D64:D65"/>
    <mergeCell ref="H64:H65"/>
    <mergeCell ref="A1:F1"/>
    <mergeCell ref="A2:F2"/>
    <mergeCell ref="A3:F3"/>
    <mergeCell ref="H26:H36"/>
    <mergeCell ref="H40:H42"/>
  </mergeCells>
  <pageMargins left="0.31496062992125984" right="0.31496062992125984" top="0.9" bottom="0.74803149606299213" header="0.31496062992125984" footer="0.31496062992125984"/>
  <pageSetup scale="60" fitToHeight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zoomScale="120" zoomScaleNormal="120" workbookViewId="0">
      <selection activeCell="E15" sqref="E15"/>
    </sheetView>
  </sheetViews>
  <sheetFormatPr baseColWidth="10" defaultColWidth="11.44140625" defaultRowHeight="10.199999999999999" x14ac:dyDescent="0.2"/>
  <cols>
    <col min="1" max="1" width="3.6640625" style="35" customWidth="1"/>
    <col min="2" max="2" width="62.109375" style="35" customWidth="1"/>
    <col min="3" max="3" width="17.6640625" style="35" customWidth="1"/>
    <col min="4" max="16384" width="11.44140625" style="35"/>
  </cols>
  <sheetData>
    <row r="1" spans="1:3" s="37" customFormat="1" ht="18.899999999999999" customHeight="1" x14ac:dyDescent="0.3">
      <c r="A1" s="208" t="s">
        <v>427</v>
      </c>
      <c r="B1" s="209"/>
      <c r="C1" s="210"/>
    </row>
    <row r="2" spans="1:3" s="37" customFormat="1" ht="18.899999999999999" customHeight="1" x14ac:dyDescent="0.3">
      <c r="A2" s="211" t="s">
        <v>334</v>
      </c>
      <c r="B2" s="212"/>
      <c r="C2" s="213"/>
    </row>
    <row r="3" spans="1:3" s="37" customFormat="1" ht="18.899999999999999" customHeight="1" x14ac:dyDescent="0.3">
      <c r="A3" s="202" t="s">
        <v>479</v>
      </c>
      <c r="B3" s="203"/>
      <c r="C3" s="204"/>
    </row>
    <row r="4" spans="1:3" x14ac:dyDescent="0.2">
      <c r="A4" s="205" t="s">
        <v>332</v>
      </c>
      <c r="B4" s="206"/>
      <c r="C4" s="207"/>
    </row>
    <row r="5" spans="1:3" x14ac:dyDescent="0.2">
      <c r="A5" s="62" t="s">
        <v>374</v>
      </c>
      <c r="B5" s="40"/>
      <c r="C5" s="131">
        <v>547527504.28999996</v>
      </c>
    </row>
    <row r="6" spans="1:3" x14ac:dyDescent="0.2">
      <c r="A6" s="56"/>
      <c r="B6" s="42"/>
      <c r="C6" s="57"/>
    </row>
    <row r="7" spans="1:3" x14ac:dyDescent="0.2">
      <c r="A7" s="48" t="s">
        <v>375</v>
      </c>
      <c r="B7" s="58"/>
      <c r="C7" s="130">
        <f>C10+C15+C17+C18</f>
        <v>17926562.43</v>
      </c>
    </row>
    <row r="8" spans="1:3" x14ac:dyDescent="0.2">
      <c r="A8" s="63">
        <v>2.1</v>
      </c>
      <c r="B8" s="64" t="s">
        <v>216</v>
      </c>
      <c r="C8" s="65">
        <v>0</v>
      </c>
    </row>
    <row r="9" spans="1:3" x14ac:dyDescent="0.2">
      <c r="A9" s="63">
        <v>2.2000000000000002</v>
      </c>
      <c r="B9" s="64" t="s">
        <v>213</v>
      </c>
      <c r="C9" s="65">
        <v>0</v>
      </c>
    </row>
    <row r="10" spans="1:3" x14ac:dyDescent="0.2">
      <c r="A10" s="72">
        <v>2.2999999999999998</v>
      </c>
      <c r="B10" s="55" t="s">
        <v>123</v>
      </c>
      <c r="C10" s="122">
        <v>322881.67</v>
      </c>
    </row>
    <row r="11" spans="1:3" x14ac:dyDescent="0.2">
      <c r="A11" s="72">
        <v>2.4</v>
      </c>
      <c r="B11" s="55" t="s">
        <v>124</v>
      </c>
      <c r="C11" s="65">
        <v>0</v>
      </c>
    </row>
    <row r="12" spans="1:3" x14ac:dyDescent="0.2">
      <c r="A12" s="72">
        <v>2.5</v>
      </c>
      <c r="B12" s="55" t="s">
        <v>125</v>
      </c>
      <c r="C12" s="65">
        <v>0</v>
      </c>
    </row>
    <row r="13" spans="1:3" x14ac:dyDescent="0.2">
      <c r="A13" s="72">
        <v>2.6</v>
      </c>
      <c r="B13" s="55" t="s">
        <v>126</v>
      </c>
      <c r="C13" s="65">
        <v>0</v>
      </c>
    </row>
    <row r="14" spans="1:3" x14ac:dyDescent="0.2">
      <c r="A14" s="72">
        <v>2.7</v>
      </c>
      <c r="B14" s="55" t="s">
        <v>127</v>
      </c>
      <c r="C14" s="65">
        <v>0</v>
      </c>
    </row>
    <row r="15" spans="1:3" x14ac:dyDescent="0.2">
      <c r="A15" s="72">
        <v>2.8</v>
      </c>
      <c r="B15" s="55" t="s">
        <v>128</v>
      </c>
      <c r="C15" s="122">
        <v>196630.03</v>
      </c>
    </row>
    <row r="16" spans="1:3" x14ac:dyDescent="0.2">
      <c r="A16" s="72">
        <v>2.9</v>
      </c>
      <c r="B16" s="55" t="s">
        <v>129</v>
      </c>
      <c r="C16" s="65">
        <v>0</v>
      </c>
    </row>
    <row r="17" spans="1:3" x14ac:dyDescent="0.2">
      <c r="A17" s="72" t="s">
        <v>376</v>
      </c>
      <c r="B17" s="55" t="s">
        <v>377</v>
      </c>
      <c r="C17" s="122">
        <v>17366746.010000002</v>
      </c>
    </row>
    <row r="18" spans="1:3" x14ac:dyDescent="0.2">
      <c r="A18" s="72" t="s">
        <v>406</v>
      </c>
      <c r="B18" s="55" t="s">
        <v>131</v>
      </c>
      <c r="C18" s="122">
        <v>40304.720000000001</v>
      </c>
    </row>
    <row r="19" spans="1:3" x14ac:dyDescent="0.2">
      <c r="A19" s="72" t="s">
        <v>407</v>
      </c>
      <c r="B19" s="55" t="s">
        <v>378</v>
      </c>
      <c r="C19" s="65">
        <v>0</v>
      </c>
    </row>
    <row r="20" spans="1:3" x14ac:dyDescent="0.2">
      <c r="A20" s="72" t="s">
        <v>408</v>
      </c>
      <c r="B20" s="55" t="s">
        <v>379</v>
      </c>
      <c r="C20" s="65">
        <v>0</v>
      </c>
    </row>
    <row r="21" spans="1:3" x14ac:dyDescent="0.2">
      <c r="A21" s="72" t="s">
        <v>409</v>
      </c>
      <c r="B21" s="55" t="s">
        <v>380</v>
      </c>
      <c r="C21" s="65">
        <v>0</v>
      </c>
    </row>
    <row r="22" spans="1:3" x14ac:dyDescent="0.2">
      <c r="A22" s="72" t="s">
        <v>381</v>
      </c>
      <c r="B22" s="55" t="s">
        <v>382</v>
      </c>
      <c r="C22" s="65">
        <v>0</v>
      </c>
    </row>
    <row r="23" spans="1:3" x14ac:dyDescent="0.2">
      <c r="A23" s="72" t="s">
        <v>383</v>
      </c>
      <c r="B23" s="55" t="s">
        <v>384</v>
      </c>
      <c r="C23" s="65">
        <v>0</v>
      </c>
    </row>
    <row r="24" spans="1:3" x14ac:dyDescent="0.2">
      <c r="A24" s="72" t="s">
        <v>385</v>
      </c>
      <c r="B24" s="55" t="s">
        <v>386</v>
      </c>
      <c r="C24" s="65">
        <v>0</v>
      </c>
    </row>
    <row r="25" spans="1:3" x14ac:dyDescent="0.2">
      <c r="A25" s="72" t="s">
        <v>387</v>
      </c>
      <c r="B25" s="55" t="s">
        <v>388</v>
      </c>
      <c r="C25" s="65">
        <v>0</v>
      </c>
    </row>
    <row r="26" spans="1:3" x14ac:dyDescent="0.2">
      <c r="A26" s="72" t="s">
        <v>389</v>
      </c>
      <c r="B26" s="55" t="s">
        <v>390</v>
      </c>
      <c r="C26" s="65">
        <v>0</v>
      </c>
    </row>
    <row r="27" spans="1:3" x14ac:dyDescent="0.2">
      <c r="A27" s="72" t="s">
        <v>391</v>
      </c>
      <c r="B27" s="55" t="s">
        <v>392</v>
      </c>
      <c r="C27" s="65">
        <v>0</v>
      </c>
    </row>
    <row r="28" spans="1:3" x14ac:dyDescent="0.2">
      <c r="A28" s="72" t="s">
        <v>393</v>
      </c>
      <c r="B28" s="64" t="s">
        <v>394</v>
      </c>
      <c r="C28" s="65">
        <v>0</v>
      </c>
    </row>
    <row r="29" spans="1:3" x14ac:dyDescent="0.2">
      <c r="A29" s="73"/>
      <c r="B29" s="66"/>
      <c r="C29" s="67"/>
    </row>
    <row r="30" spans="1:3" x14ac:dyDescent="0.2">
      <c r="A30" s="68" t="s">
        <v>395</v>
      </c>
      <c r="B30" s="69"/>
      <c r="C30" s="70">
        <f>C31</f>
        <v>12166458.539999999</v>
      </c>
    </row>
    <row r="31" spans="1:3" x14ac:dyDescent="0.2">
      <c r="A31" s="72" t="s">
        <v>396</v>
      </c>
      <c r="B31" s="55" t="s">
        <v>285</v>
      </c>
      <c r="C31" s="65">
        <v>12166458.539999999</v>
      </c>
    </row>
    <row r="32" spans="1:3" x14ac:dyDescent="0.2">
      <c r="A32" s="72" t="s">
        <v>397</v>
      </c>
      <c r="B32" s="55" t="s">
        <v>48</v>
      </c>
      <c r="C32" s="65">
        <v>0</v>
      </c>
    </row>
    <row r="33" spans="1:3" x14ac:dyDescent="0.2">
      <c r="A33" s="72" t="s">
        <v>398</v>
      </c>
      <c r="B33" s="55" t="s">
        <v>295</v>
      </c>
      <c r="C33" s="65">
        <v>0</v>
      </c>
    </row>
    <row r="34" spans="1:3" x14ac:dyDescent="0.2">
      <c r="A34" s="72" t="s">
        <v>399</v>
      </c>
      <c r="B34" s="55" t="s">
        <v>400</v>
      </c>
      <c r="C34" s="65">
        <v>0</v>
      </c>
    </row>
    <row r="35" spans="1:3" x14ac:dyDescent="0.2">
      <c r="A35" s="72" t="s">
        <v>401</v>
      </c>
      <c r="B35" s="55" t="s">
        <v>402</v>
      </c>
      <c r="C35" s="65">
        <v>0</v>
      </c>
    </row>
    <row r="36" spans="1:3" x14ac:dyDescent="0.2">
      <c r="A36" s="72" t="s">
        <v>403</v>
      </c>
      <c r="B36" s="55" t="s">
        <v>303</v>
      </c>
      <c r="C36" s="65">
        <v>0</v>
      </c>
    </row>
    <row r="37" spans="1:3" x14ac:dyDescent="0.2">
      <c r="A37" s="72" t="s">
        <v>404</v>
      </c>
      <c r="B37" s="64" t="s">
        <v>405</v>
      </c>
      <c r="C37" s="71">
        <v>0</v>
      </c>
    </row>
    <row r="38" spans="1:3" x14ac:dyDescent="0.2">
      <c r="A38" s="56"/>
      <c r="B38" s="59"/>
      <c r="C38" s="60"/>
    </row>
    <row r="39" spans="1:3" x14ac:dyDescent="0.2">
      <c r="A39" s="61" t="s">
        <v>52</v>
      </c>
      <c r="B39" s="40"/>
      <c r="C39" s="97">
        <f>C5-C7+C30</f>
        <v>541767400.39999998</v>
      </c>
    </row>
  </sheetData>
  <mergeCells count="4">
    <mergeCell ref="A1:C1"/>
    <mergeCell ref="A2:C2"/>
    <mergeCell ref="A3:C3"/>
    <mergeCell ref="A4:C4"/>
  </mergeCells>
  <pageMargins left="0.84" right="0.7" top="0.75" bottom="0.75" header="0.3" footer="0.3"/>
  <pageSetup orientation="portrait" r:id="rId1"/>
  <ignoredErrors>
    <ignoredError sqref="A17:A28 A31:A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9" t="s">
        <v>93</v>
      </c>
      <c r="B2" s="7" t="s">
        <v>17</v>
      </c>
    </row>
    <row r="3" spans="1:2" x14ac:dyDescent="0.2">
      <c r="A3" s="76"/>
      <c r="B3" s="5"/>
    </row>
    <row r="4" spans="1:2" ht="15" customHeight="1" x14ac:dyDescent="0.2">
      <c r="A4" s="77" t="s">
        <v>0</v>
      </c>
      <c r="B4" s="10" t="s">
        <v>46</v>
      </c>
    </row>
    <row r="5" spans="1:2" ht="15" customHeight="1" x14ac:dyDescent="0.2">
      <c r="A5" s="75"/>
      <c r="B5" s="10" t="s">
        <v>18</v>
      </c>
    </row>
    <row r="6" spans="1:2" ht="15" customHeight="1" x14ac:dyDescent="0.2">
      <c r="A6" s="75"/>
      <c r="B6" s="8" t="s">
        <v>76</v>
      </c>
    </row>
    <row r="7" spans="1:2" ht="15" customHeight="1" x14ac:dyDescent="0.2">
      <c r="A7" s="75"/>
      <c r="B7" s="10" t="s">
        <v>19</v>
      </c>
    </row>
    <row r="8" spans="1:2" x14ac:dyDescent="0.2">
      <c r="A8" s="75"/>
    </row>
    <row r="9" spans="1:2" ht="15" customHeight="1" x14ac:dyDescent="0.2">
      <c r="A9" s="77" t="s">
        <v>1</v>
      </c>
      <c r="B9" s="10" t="s">
        <v>55</v>
      </c>
    </row>
    <row r="10" spans="1:2" ht="15" customHeight="1" x14ac:dyDescent="0.2">
      <c r="A10" s="75"/>
      <c r="B10" s="10" t="s">
        <v>54</v>
      </c>
    </row>
    <row r="11" spans="1:2" ht="15" customHeight="1" x14ac:dyDescent="0.2">
      <c r="A11" s="75"/>
      <c r="B11" s="10" t="s">
        <v>53</v>
      </c>
    </row>
    <row r="12" spans="1:2" ht="15" customHeight="1" x14ac:dyDescent="0.2">
      <c r="A12" s="75"/>
      <c r="B12" s="10" t="s">
        <v>20</v>
      </c>
    </row>
    <row r="13" spans="1:2" ht="15" customHeight="1" x14ac:dyDescent="0.2">
      <c r="A13" s="75"/>
      <c r="B13" s="10" t="s">
        <v>56</v>
      </c>
    </row>
    <row r="14" spans="1:2" x14ac:dyDescent="0.2">
      <c r="A14" s="75"/>
    </row>
    <row r="15" spans="1:2" ht="15" customHeight="1" x14ac:dyDescent="0.2">
      <c r="A15" s="77" t="s">
        <v>2</v>
      </c>
      <c r="B15" s="11" t="s">
        <v>21</v>
      </c>
    </row>
    <row r="16" spans="1:2" ht="15" customHeight="1" x14ac:dyDescent="0.2">
      <c r="A16" s="75"/>
      <c r="B16" s="11" t="s">
        <v>22</v>
      </c>
    </row>
    <row r="17" spans="1:2" ht="15" customHeight="1" x14ac:dyDescent="0.2">
      <c r="A17" s="75"/>
      <c r="B17" s="11" t="s">
        <v>23</v>
      </c>
    </row>
    <row r="18" spans="1:2" ht="15" customHeight="1" x14ac:dyDescent="0.2">
      <c r="A18" s="75"/>
      <c r="B18" s="10" t="s">
        <v>24</v>
      </c>
    </row>
    <row r="19" spans="1:2" ht="15" customHeight="1" x14ac:dyDescent="0.2">
      <c r="A19" s="75"/>
      <c r="B19" s="6" t="s">
        <v>64</v>
      </c>
    </row>
    <row r="20" spans="1:2" x14ac:dyDescent="0.2">
      <c r="A20" s="75"/>
    </row>
    <row r="21" spans="1:2" ht="15" customHeight="1" x14ac:dyDescent="0.2">
      <c r="A21" s="77" t="s">
        <v>60</v>
      </c>
      <c r="B21" s="1" t="s">
        <v>91</v>
      </c>
    </row>
    <row r="22" spans="1:2" ht="15" customHeight="1" x14ac:dyDescent="0.2">
      <c r="A22" s="75"/>
      <c r="B22" s="12" t="s">
        <v>92</v>
      </c>
    </row>
    <row r="23" spans="1:2" x14ac:dyDescent="0.2">
      <c r="A23" s="75"/>
    </row>
    <row r="24" spans="1:2" ht="15" customHeight="1" x14ac:dyDescent="0.2">
      <c r="A24" s="77" t="s">
        <v>3</v>
      </c>
      <c r="B24" s="6" t="s">
        <v>25</v>
      </c>
    </row>
    <row r="25" spans="1:2" ht="15" customHeight="1" x14ac:dyDescent="0.2">
      <c r="A25" s="75"/>
      <c r="B25" s="6" t="s">
        <v>57</v>
      </c>
    </row>
    <row r="26" spans="1:2" ht="15" customHeight="1" x14ac:dyDescent="0.2">
      <c r="A26" s="75"/>
      <c r="B26" s="6" t="s">
        <v>58</v>
      </c>
    </row>
    <row r="27" spans="1:2" x14ac:dyDescent="0.2">
      <c r="A27" s="75"/>
    </row>
    <row r="28" spans="1:2" ht="15" customHeight="1" x14ac:dyDescent="0.2">
      <c r="A28" s="77" t="s">
        <v>4</v>
      </c>
      <c r="B28" s="6" t="s">
        <v>26</v>
      </c>
    </row>
    <row r="29" spans="1:2" ht="15" customHeight="1" x14ac:dyDescent="0.2">
      <c r="A29" s="75"/>
      <c r="B29" s="6" t="s">
        <v>63</v>
      </c>
    </row>
    <row r="30" spans="1:2" ht="15" customHeight="1" x14ac:dyDescent="0.2">
      <c r="A30" s="75"/>
      <c r="B30" s="6" t="s">
        <v>27</v>
      </c>
    </row>
    <row r="31" spans="1:2" ht="15" customHeight="1" x14ac:dyDescent="0.2">
      <c r="A31" s="75"/>
      <c r="B31" s="13" t="s">
        <v>28</v>
      </c>
    </row>
    <row r="32" spans="1:2" x14ac:dyDescent="0.2">
      <c r="A32" s="75"/>
    </row>
    <row r="33" spans="1:2" ht="15" customHeight="1" x14ac:dyDescent="0.2">
      <c r="A33" s="77" t="s">
        <v>5</v>
      </c>
      <c r="B33" s="6" t="s">
        <v>29</v>
      </c>
    </row>
    <row r="34" spans="1:2" ht="15" customHeight="1" x14ac:dyDescent="0.2">
      <c r="A34" s="75"/>
      <c r="B34" s="6" t="s">
        <v>30</v>
      </c>
    </row>
    <row r="35" spans="1:2" x14ac:dyDescent="0.2">
      <c r="A35" s="75"/>
    </row>
    <row r="36" spans="1:2" ht="15" customHeight="1" x14ac:dyDescent="0.2">
      <c r="A36" s="77" t="s">
        <v>6</v>
      </c>
      <c r="B36" s="10" t="s">
        <v>59</v>
      </c>
    </row>
    <row r="37" spans="1:2" ht="15" customHeight="1" x14ac:dyDescent="0.2">
      <c r="A37" s="75"/>
      <c r="B37" s="10" t="s">
        <v>65</v>
      </c>
    </row>
    <row r="38" spans="1:2" ht="15" customHeight="1" x14ac:dyDescent="0.2">
      <c r="A38" s="75"/>
      <c r="B38" s="14" t="s">
        <v>94</v>
      </c>
    </row>
    <row r="39" spans="1:2" ht="15" customHeight="1" x14ac:dyDescent="0.2">
      <c r="A39" s="75"/>
      <c r="B39" s="10" t="s">
        <v>95</v>
      </c>
    </row>
    <row r="40" spans="1:2" ht="15" customHeight="1" x14ac:dyDescent="0.2">
      <c r="A40" s="75"/>
      <c r="B40" s="10" t="s">
        <v>61</v>
      </c>
    </row>
    <row r="41" spans="1:2" ht="15" customHeight="1" x14ac:dyDescent="0.2">
      <c r="A41" s="75"/>
      <c r="B41" s="10" t="s">
        <v>62</v>
      </c>
    </row>
    <row r="42" spans="1:2" x14ac:dyDescent="0.2">
      <c r="A42" s="75"/>
    </row>
    <row r="43" spans="1:2" ht="15" customHeight="1" x14ac:dyDescent="0.2">
      <c r="A43" s="77" t="s">
        <v>7</v>
      </c>
      <c r="B43" s="10" t="s">
        <v>66</v>
      </c>
    </row>
    <row r="44" spans="1:2" ht="15" customHeight="1" x14ac:dyDescent="0.2">
      <c r="A44" s="75"/>
      <c r="B44" s="10" t="s">
        <v>69</v>
      </c>
    </row>
    <row r="45" spans="1:2" ht="15" customHeight="1" x14ac:dyDescent="0.2">
      <c r="A45" s="75"/>
      <c r="B45" s="14" t="s">
        <v>96</v>
      </c>
    </row>
    <row r="46" spans="1:2" ht="15" customHeight="1" x14ac:dyDescent="0.2">
      <c r="A46" s="75"/>
      <c r="B46" s="10" t="s">
        <v>97</v>
      </c>
    </row>
    <row r="47" spans="1:2" ht="15" customHeight="1" x14ac:dyDescent="0.2">
      <c r="A47" s="75"/>
      <c r="B47" s="10" t="s">
        <v>68</v>
      </c>
    </row>
    <row r="48" spans="1:2" ht="15" customHeight="1" x14ac:dyDescent="0.2">
      <c r="A48" s="75"/>
      <c r="B48" s="10" t="s">
        <v>67</v>
      </c>
    </row>
    <row r="49" spans="1:2" x14ac:dyDescent="0.2">
      <c r="A49" s="75"/>
    </row>
    <row r="50" spans="1:2" ht="25.5" customHeight="1" x14ac:dyDescent="0.2">
      <c r="A50" s="77" t="s">
        <v>8</v>
      </c>
      <c r="B50" s="8" t="s">
        <v>86</v>
      </c>
    </row>
    <row r="51" spans="1:2" x14ac:dyDescent="0.2">
      <c r="A51" s="75"/>
    </row>
    <row r="52" spans="1:2" ht="15" customHeight="1" x14ac:dyDescent="0.2">
      <c r="A52" s="77" t="s">
        <v>9</v>
      </c>
      <c r="B52" s="10" t="s">
        <v>32</v>
      </c>
    </row>
    <row r="53" spans="1:2" x14ac:dyDescent="0.2">
      <c r="A53" s="75"/>
    </row>
    <row r="54" spans="1:2" ht="15" customHeight="1" x14ac:dyDescent="0.2">
      <c r="A54" s="77" t="s">
        <v>10</v>
      </c>
      <c r="B54" s="11" t="s">
        <v>33</v>
      </c>
    </row>
    <row r="55" spans="1:2" ht="15" customHeight="1" x14ac:dyDescent="0.2">
      <c r="A55" s="75"/>
      <c r="B55" s="11" t="s">
        <v>34</v>
      </c>
    </row>
    <row r="56" spans="1:2" ht="15" customHeight="1" x14ac:dyDescent="0.2">
      <c r="A56" s="75"/>
      <c r="B56" s="11" t="s">
        <v>35</v>
      </c>
    </row>
    <row r="57" spans="1:2" ht="15" customHeight="1" x14ac:dyDescent="0.2">
      <c r="A57" s="75"/>
      <c r="B57" s="11" t="s">
        <v>36</v>
      </c>
    </row>
    <row r="58" spans="1:2" ht="15" customHeight="1" x14ac:dyDescent="0.2">
      <c r="A58" s="75"/>
      <c r="B58" s="11" t="s">
        <v>37</v>
      </c>
    </row>
    <row r="59" spans="1:2" x14ac:dyDescent="0.2">
      <c r="A59" s="75"/>
    </row>
    <row r="60" spans="1:2" ht="15" customHeight="1" x14ac:dyDescent="0.2">
      <c r="A60" s="77" t="s">
        <v>11</v>
      </c>
      <c r="B60" s="6" t="s">
        <v>38</v>
      </c>
    </row>
    <row r="61" spans="1:2" ht="15" customHeight="1" x14ac:dyDescent="0.2">
      <c r="A61" s="77" t="s">
        <v>12</v>
      </c>
      <c r="B61" s="10" t="s">
        <v>32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6"/>
  <sheetViews>
    <sheetView zoomScaleNormal="100" workbookViewId="0">
      <selection activeCell="B221" sqref="B221"/>
    </sheetView>
  </sheetViews>
  <sheetFormatPr baseColWidth="10" defaultColWidth="9.109375" defaultRowHeight="10.199999999999999" x14ac:dyDescent="0.2"/>
  <cols>
    <col min="1" max="1" width="10" style="21" customWidth="1"/>
    <col min="2" max="2" width="72.88671875" style="21" bestFit="1" customWidth="1"/>
    <col min="3" max="3" width="15.6640625" style="21" customWidth="1"/>
    <col min="4" max="4" width="22.109375" style="21" customWidth="1"/>
    <col min="5" max="5" width="9.109375" style="21"/>
    <col min="6" max="6" width="9.5546875" style="21" bestFit="1" customWidth="1"/>
    <col min="7" max="16384" width="9.109375" style="21"/>
  </cols>
  <sheetData>
    <row r="1" spans="1:4" s="26" customFormat="1" ht="18.899999999999999" customHeight="1" x14ac:dyDescent="0.3">
      <c r="A1" s="173" t="str">
        <f>ESF!A1</f>
        <v>COLEGIO DE ESTUDIOS CIENTIFICOS Y TECNOLOGICOS DEL ESTADO DE CHIHUAHUA</v>
      </c>
      <c r="B1" s="173"/>
      <c r="C1" s="18" t="s">
        <v>99</v>
      </c>
      <c r="D1" s="168">
        <v>2021</v>
      </c>
    </row>
    <row r="2" spans="1:4" s="19" customFormat="1" ht="18.899999999999999" customHeight="1" x14ac:dyDescent="0.3">
      <c r="A2" s="173" t="s">
        <v>148</v>
      </c>
      <c r="B2" s="173"/>
      <c r="C2" s="18" t="s">
        <v>101</v>
      </c>
      <c r="D2" s="168" t="s">
        <v>102</v>
      </c>
    </row>
    <row r="3" spans="1:4" s="19" customFormat="1" ht="18.899999999999999" customHeight="1" x14ac:dyDescent="0.3">
      <c r="A3" s="173" t="str">
        <f>ESF!A3</f>
        <v>Al 31 de Diciembre de 2021</v>
      </c>
      <c r="B3" s="173"/>
      <c r="C3" s="18" t="s">
        <v>103</v>
      </c>
      <c r="D3" s="168">
        <v>4</v>
      </c>
    </row>
    <row r="4" spans="1:4" x14ac:dyDescent="0.2">
      <c r="A4" s="159" t="s">
        <v>104</v>
      </c>
      <c r="B4" s="20"/>
      <c r="C4" s="20"/>
      <c r="D4" s="20"/>
    </row>
    <row r="5" spans="1:4" x14ac:dyDescent="0.2">
      <c r="A5" s="162"/>
    </row>
    <row r="6" spans="1:4" x14ac:dyDescent="0.2">
      <c r="A6" s="163" t="s">
        <v>410</v>
      </c>
      <c r="B6" s="38"/>
      <c r="C6" s="38"/>
      <c r="D6" s="38"/>
    </row>
    <row r="7" spans="1:4" x14ac:dyDescent="0.2">
      <c r="A7" s="39" t="s">
        <v>73</v>
      </c>
      <c r="B7" s="39" t="s">
        <v>70</v>
      </c>
      <c r="C7" s="39" t="s">
        <v>71</v>
      </c>
      <c r="D7" s="39" t="s">
        <v>149</v>
      </c>
    </row>
    <row r="8" spans="1:4" x14ac:dyDescent="0.2">
      <c r="A8" s="82">
        <v>4100</v>
      </c>
      <c r="B8" s="83" t="s">
        <v>150</v>
      </c>
      <c r="C8" s="103">
        <v>27392195.989999998</v>
      </c>
      <c r="D8" s="84"/>
    </row>
    <row r="9" spans="1:4" x14ac:dyDescent="0.2">
      <c r="A9" s="82">
        <v>4110</v>
      </c>
      <c r="B9" s="83" t="s">
        <v>151</v>
      </c>
      <c r="C9" s="103">
        <v>0</v>
      </c>
      <c r="D9" s="84"/>
    </row>
    <row r="10" spans="1:4" x14ac:dyDescent="0.2">
      <c r="A10" s="86">
        <v>4111</v>
      </c>
      <c r="B10" s="84" t="s">
        <v>152</v>
      </c>
      <c r="C10" s="104">
        <v>0</v>
      </c>
      <c r="D10" s="84"/>
    </row>
    <row r="11" spans="1:4" x14ac:dyDescent="0.2">
      <c r="A11" s="86">
        <v>4112</v>
      </c>
      <c r="B11" s="84" t="s">
        <v>153</v>
      </c>
      <c r="C11" s="104">
        <v>0</v>
      </c>
      <c r="D11" s="84"/>
    </row>
    <row r="12" spans="1:4" x14ac:dyDescent="0.2">
      <c r="A12" s="86">
        <v>4113</v>
      </c>
      <c r="B12" s="84" t="s">
        <v>154</v>
      </c>
      <c r="C12" s="104">
        <v>0</v>
      </c>
      <c r="D12" s="84"/>
    </row>
    <row r="13" spans="1:4" x14ac:dyDescent="0.2">
      <c r="A13" s="86">
        <v>4114</v>
      </c>
      <c r="B13" s="84" t="s">
        <v>155</v>
      </c>
      <c r="C13" s="104">
        <v>0</v>
      </c>
      <c r="D13" s="84"/>
    </row>
    <row r="14" spans="1:4" x14ac:dyDescent="0.2">
      <c r="A14" s="86">
        <v>4115</v>
      </c>
      <c r="B14" s="84" t="s">
        <v>156</v>
      </c>
      <c r="C14" s="104">
        <v>0</v>
      </c>
      <c r="D14" s="84"/>
    </row>
    <row r="15" spans="1:4" x14ac:dyDescent="0.2">
      <c r="A15" s="86">
        <v>4116</v>
      </c>
      <c r="B15" s="84" t="s">
        <v>157</v>
      </c>
      <c r="C15" s="104">
        <v>0</v>
      </c>
      <c r="D15" s="84"/>
    </row>
    <row r="16" spans="1:4" x14ac:dyDescent="0.2">
      <c r="A16" s="86">
        <v>4117</v>
      </c>
      <c r="B16" s="84" t="s">
        <v>158</v>
      </c>
      <c r="C16" s="104">
        <v>0</v>
      </c>
      <c r="D16" s="84"/>
    </row>
    <row r="17" spans="1:4" ht="20.399999999999999" x14ac:dyDescent="0.2">
      <c r="A17" s="86">
        <v>4118</v>
      </c>
      <c r="B17" s="87" t="s">
        <v>335</v>
      </c>
      <c r="C17" s="104">
        <v>0</v>
      </c>
      <c r="D17" s="84"/>
    </row>
    <row r="18" spans="1:4" x14ac:dyDescent="0.2">
      <c r="A18" s="86">
        <v>4119</v>
      </c>
      <c r="B18" s="84" t="s">
        <v>159</v>
      </c>
      <c r="C18" s="104">
        <v>0</v>
      </c>
      <c r="D18" s="84"/>
    </row>
    <row r="19" spans="1:4" x14ac:dyDescent="0.2">
      <c r="A19" s="82">
        <v>4120</v>
      </c>
      <c r="B19" s="83" t="s">
        <v>160</v>
      </c>
      <c r="C19" s="103"/>
      <c r="D19" s="84"/>
    </row>
    <row r="20" spans="1:4" x14ac:dyDescent="0.2">
      <c r="A20" s="86">
        <v>4121</v>
      </c>
      <c r="B20" s="84" t="s">
        <v>161</v>
      </c>
      <c r="C20" s="104">
        <v>0</v>
      </c>
      <c r="D20" s="84"/>
    </row>
    <row r="21" spans="1:4" x14ac:dyDescent="0.2">
      <c r="A21" s="86">
        <v>4122</v>
      </c>
      <c r="B21" s="84" t="s">
        <v>336</v>
      </c>
      <c r="C21" s="104">
        <v>0</v>
      </c>
      <c r="D21" s="84"/>
    </row>
    <row r="22" spans="1:4" x14ac:dyDescent="0.2">
      <c r="A22" s="86">
        <v>4123</v>
      </c>
      <c r="B22" s="84" t="s">
        <v>162</v>
      </c>
      <c r="C22" s="104"/>
      <c r="D22" s="84"/>
    </row>
    <row r="23" spans="1:4" x14ac:dyDescent="0.2">
      <c r="A23" s="86">
        <v>4124</v>
      </c>
      <c r="B23" s="84" t="s">
        <v>163</v>
      </c>
      <c r="C23" s="104">
        <v>0</v>
      </c>
      <c r="D23" s="84"/>
    </row>
    <row r="24" spans="1:4" x14ac:dyDescent="0.2">
      <c r="A24" s="86">
        <v>4129</v>
      </c>
      <c r="B24" s="84" t="s">
        <v>164</v>
      </c>
      <c r="C24" s="104"/>
      <c r="D24" s="84"/>
    </row>
    <row r="25" spans="1:4" x14ac:dyDescent="0.2">
      <c r="A25" s="82">
        <v>4130</v>
      </c>
      <c r="B25" s="83" t="s">
        <v>165</v>
      </c>
      <c r="C25" s="103">
        <v>0</v>
      </c>
      <c r="D25" s="84"/>
    </row>
    <row r="26" spans="1:4" x14ac:dyDescent="0.2">
      <c r="A26" s="86">
        <v>4131</v>
      </c>
      <c r="B26" s="84" t="s">
        <v>166</v>
      </c>
      <c r="C26" s="104">
        <v>0</v>
      </c>
      <c r="D26" s="84"/>
    </row>
    <row r="27" spans="1:4" ht="20.399999999999999" x14ac:dyDescent="0.2">
      <c r="A27" s="86">
        <v>4132</v>
      </c>
      <c r="B27" s="87" t="s">
        <v>337</v>
      </c>
      <c r="C27" s="104">
        <v>0</v>
      </c>
      <c r="D27" s="84"/>
    </row>
    <row r="28" spans="1:4" ht="30.6" x14ac:dyDescent="0.2">
      <c r="A28" s="82">
        <v>4140</v>
      </c>
      <c r="B28" s="83" t="s">
        <v>167</v>
      </c>
      <c r="C28" s="103">
        <v>27392195.989999998</v>
      </c>
      <c r="D28" s="87" t="s">
        <v>432</v>
      </c>
    </row>
    <row r="29" spans="1:4" x14ac:dyDescent="0.2">
      <c r="A29" s="86">
        <v>4141</v>
      </c>
      <c r="B29" s="84" t="s">
        <v>168</v>
      </c>
      <c r="C29" s="104">
        <v>0</v>
      </c>
      <c r="D29" s="84"/>
    </row>
    <row r="30" spans="1:4" x14ac:dyDescent="0.2">
      <c r="A30" s="86">
        <v>4143</v>
      </c>
      <c r="B30" s="84" t="s">
        <v>169</v>
      </c>
      <c r="C30" s="104">
        <v>27392195.989999998</v>
      </c>
      <c r="D30" s="87"/>
    </row>
    <row r="31" spans="1:4" x14ac:dyDescent="0.2">
      <c r="A31" s="86">
        <v>4144</v>
      </c>
      <c r="B31" s="84" t="s">
        <v>170</v>
      </c>
      <c r="C31" s="104">
        <v>0</v>
      </c>
      <c r="D31" s="84"/>
    </row>
    <row r="32" spans="1:4" ht="20.399999999999999" x14ac:dyDescent="0.2">
      <c r="A32" s="86">
        <v>4145</v>
      </c>
      <c r="B32" s="87" t="s">
        <v>338</v>
      </c>
      <c r="C32" s="104">
        <v>0</v>
      </c>
      <c r="D32" s="84"/>
    </row>
    <row r="33" spans="1:4" x14ac:dyDescent="0.2">
      <c r="A33" s="86">
        <v>4149</v>
      </c>
      <c r="B33" s="84" t="s">
        <v>171</v>
      </c>
      <c r="C33" s="104">
        <v>0</v>
      </c>
      <c r="D33" s="84"/>
    </row>
    <row r="34" spans="1:4" x14ac:dyDescent="0.2">
      <c r="A34" s="82">
        <v>4150</v>
      </c>
      <c r="B34" s="83" t="s">
        <v>339</v>
      </c>
      <c r="C34" s="103"/>
      <c r="D34" s="84"/>
    </row>
    <row r="35" spans="1:4" x14ac:dyDescent="0.2">
      <c r="A35" s="86">
        <v>4151</v>
      </c>
      <c r="B35" s="84" t="s">
        <v>339</v>
      </c>
      <c r="C35" s="104"/>
      <c r="D35" s="84"/>
    </row>
    <row r="36" spans="1:4" ht="20.399999999999999" x14ac:dyDescent="0.2">
      <c r="A36" s="86">
        <v>4154</v>
      </c>
      <c r="B36" s="87" t="s">
        <v>340</v>
      </c>
      <c r="C36" s="104">
        <v>0</v>
      </c>
      <c r="D36" s="84"/>
    </row>
    <row r="37" spans="1:4" x14ac:dyDescent="0.2">
      <c r="A37" s="82">
        <v>4160</v>
      </c>
      <c r="B37" s="83" t="s">
        <v>341</v>
      </c>
      <c r="C37" s="103">
        <v>0</v>
      </c>
      <c r="D37" s="84"/>
    </row>
    <row r="38" spans="1:4" x14ac:dyDescent="0.2">
      <c r="A38" s="86">
        <v>4161</v>
      </c>
      <c r="B38" s="84" t="s">
        <v>172</v>
      </c>
      <c r="C38" s="104">
        <v>0</v>
      </c>
      <c r="D38" s="84"/>
    </row>
    <row r="39" spans="1:4" x14ac:dyDescent="0.2">
      <c r="A39" s="86">
        <v>4162</v>
      </c>
      <c r="B39" s="84" t="s">
        <v>173</v>
      </c>
      <c r="C39" s="104">
        <v>0</v>
      </c>
      <c r="D39" s="84"/>
    </row>
    <row r="40" spans="1:4" x14ac:dyDescent="0.2">
      <c r="A40" s="86">
        <v>4163</v>
      </c>
      <c r="B40" s="84" t="s">
        <v>174</v>
      </c>
      <c r="C40" s="104">
        <v>0</v>
      </c>
      <c r="D40" s="84"/>
    </row>
    <row r="41" spans="1:4" x14ac:dyDescent="0.2">
      <c r="A41" s="86">
        <v>4164</v>
      </c>
      <c r="B41" s="84" t="s">
        <v>175</v>
      </c>
      <c r="C41" s="104">
        <v>0</v>
      </c>
      <c r="D41" s="84"/>
    </row>
    <row r="42" spans="1:4" x14ac:dyDescent="0.2">
      <c r="A42" s="86">
        <v>4165</v>
      </c>
      <c r="B42" s="84" t="s">
        <v>176</v>
      </c>
      <c r="C42" s="104">
        <v>0</v>
      </c>
      <c r="D42" s="84"/>
    </row>
    <row r="43" spans="1:4" ht="20.399999999999999" x14ac:dyDescent="0.2">
      <c r="A43" s="86">
        <v>4166</v>
      </c>
      <c r="B43" s="87" t="s">
        <v>342</v>
      </c>
      <c r="C43" s="104">
        <v>0</v>
      </c>
      <c r="D43" s="84"/>
    </row>
    <row r="44" spans="1:4" x14ac:dyDescent="0.2">
      <c r="A44" s="86">
        <v>4168</v>
      </c>
      <c r="B44" s="84" t="s">
        <v>177</v>
      </c>
      <c r="C44" s="104">
        <v>0</v>
      </c>
      <c r="D44" s="84"/>
    </row>
    <row r="45" spans="1:4" x14ac:dyDescent="0.2">
      <c r="A45" s="86">
        <v>4169</v>
      </c>
      <c r="B45" s="84" t="s">
        <v>178</v>
      </c>
      <c r="C45" s="104">
        <v>0</v>
      </c>
      <c r="D45" s="84"/>
    </row>
    <row r="46" spans="1:4" x14ac:dyDescent="0.2">
      <c r="A46" s="82">
        <v>4170</v>
      </c>
      <c r="B46" s="83" t="s">
        <v>425</v>
      </c>
      <c r="C46" s="103"/>
      <c r="D46" s="84"/>
    </row>
    <row r="47" spans="1:4" x14ac:dyDescent="0.2">
      <c r="A47" s="86">
        <v>4171</v>
      </c>
      <c r="B47" s="84" t="s">
        <v>343</v>
      </c>
      <c r="C47" s="104">
        <v>0</v>
      </c>
      <c r="D47" s="84"/>
    </row>
    <row r="48" spans="1:4" x14ac:dyDescent="0.2">
      <c r="A48" s="86">
        <v>4172</v>
      </c>
      <c r="B48" s="84" t="s">
        <v>344</v>
      </c>
      <c r="C48" s="104">
        <v>0</v>
      </c>
      <c r="D48" s="84"/>
    </row>
    <row r="49" spans="1:4" ht="20.399999999999999" x14ac:dyDescent="0.2">
      <c r="A49" s="86">
        <v>4173</v>
      </c>
      <c r="B49" s="87" t="s">
        <v>345</v>
      </c>
      <c r="C49" s="104">
        <v>0</v>
      </c>
      <c r="D49" s="84"/>
    </row>
    <row r="50" spans="1:4" ht="20.399999999999999" x14ac:dyDescent="0.2">
      <c r="A50" s="86">
        <v>4174</v>
      </c>
      <c r="B50" s="87" t="s">
        <v>346</v>
      </c>
      <c r="C50" s="104">
        <v>0</v>
      </c>
      <c r="D50" s="84"/>
    </row>
    <row r="51" spans="1:4" ht="20.399999999999999" x14ac:dyDescent="0.2">
      <c r="A51" s="86">
        <v>4175</v>
      </c>
      <c r="B51" s="87" t="s">
        <v>347</v>
      </c>
      <c r="C51" s="104">
        <v>0</v>
      </c>
      <c r="D51" s="84"/>
    </row>
    <row r="52" spans="1:4" ht="20.399999999999999" x14ac:dyDescent="0.2">
      <c r="A52" s="86">
        <v>4176</v>
      </c>
      <c r="B52" s="87" t="s">
        <v>348</v>
      </c>
      <c r="C52" s="104">
        <v>0</v>
      </c>
      <c r="D52" s="84"/>
    </row>
    <row r="53" spans="1:4" ht="20.399999999999999" x14ac:dyDescent="0.2">
      <c r="A53" s="86">
        <v>4177</v>
      </c>
      <c r="B53" s="87" t="s">
        <v>349</v>
      </c>
      <c r="C53" s="104">
        <v>0</v>
      </c>
      <c r="D53" s="84"/>
    </row>
    <row r="54" spans="1:4" ht="20.399999999999999" x14ac:dyDescent="0.2">
      <c r="A54" s="86">
        <v>4178</v>
      </c>
      <c r="B54" s="87" t="s">
        <v>350</v>
      </c>
      <c r="C54" s="104"/>
      <c r="D54" s="84"/>
    </row>
    <row r="55" spans="1:4" x14ac:dyDescent="0.2">
      <c r="A55" s="86"/>
      <c r="B55" s="87"/>
      <c r="C55" s="104"/>
      <c r="D55" s="84"/>
    </row>
    <row r="56" spans="1:4" x14ac:dyDescent="0.2">
      <c r="A56" s="83" t="s">
        <v>411</v>
      </c>
      <c r="B56" s="88"/>
      <c r="C56" s="105"/>
      <c r="D56" s="88"/>
    </row>
    <row r="57" spans="1:4" x14ac:dyDescent="0.2">
      <c r="A57" s="89" t="s">
        <v>73</v>
      </c>
      <c r="B57" s="89" t="s">
        <v>70</v>
      </c>
      <c r="C57" s="106" t="s">
        <v>71</v>
      </c>
      <c r="D57" s="89" t="s">
        <v>149</v>
      </c>
    </row>
    <row r="58" spans="1:4" ht="30.6" x14ac:dyDescent="0.2">
      <c r="A58" s="82">
        <v>4200</v>
      </c>
      <c r="B58" s="90" t="s">
        <v>351</v>
      </c>
      <c r="C58" s="103">
        <v>428231419.99000001</v>
      </c>
      <c r="D58" s="118" t="s">
        <v>447</v>
      </c>
    </row>
    <row r="59" spans="1:4" ht="20.399999999999999" x14ac:dyDescent="0.2">
      <c r="A59" s="82">
        <v>4210</v>
      </c>
      <c r="B59" s="90" t="s">
        <v>352</v>
      </c>
      <c r="C59" s="103"/>
      <c r="D59" s="84"/>
    </row>
    <row r="60" spans="1:4" x14ac:dyDescent="0.2">
      <c r="A60" s="86">
        <v>4211</v>
      </c>
      <c r="B60" s="84" t="s">
        <v>179</v>
      </c>
      <c r="C60" s="104">
        <v>0</v>
      </c>
      <c r="D60" s="84"/>
    </row>
    <row r="61" spans="1:4" x14ac:dyDescent="0.2">
      <c r="A61" s="86">
        <v>4212</v>
      </c>
      <c r="B61" s="84" t="s">
        <v>180</v>
      </c>
      <c r="C61" s="104">
        <v>0</v>
      </c>
      <c r="D61" s="84"/>
    </row>
    <row r="62" spans="1:4" x14ac:dyDescent="0.2">
      <c r="A62" s="86">
        <v>4213</v>
      </c>
      <c r="B62" s="84" t="s">
        <v>181</v>
      </c>
      <c r="C62" s="104">
        <v>428231419.99000001</v>
      </c>
      <c r="D62" s="84"/>
    </row>
    <row r="63" spans="1:4" x14ac:dyDescent="0.2">
      <c r="A63" s="86">
        <v>4214</v>
      </c>
      <c r="B63" s="84" t="s">
        <v>353</v>
      </c>
      <c r="C63" s="104">
        <v>0</v>
      </c>
      <c r="D63" s="84"/>
    </row>
    <row r="64" spans="1:4" x14ac:dyDescent="0.2">
      <c r="A64" s="86">
        <v>4215</v>
      </c>
      <c r="B64" s="84" t="s">
        <v>354</v>
      </c>
      <c r="C64" s="104">
        <v>0</v>
      </c>
      <c r="D64" s="84"/>
    </row>
    <row r="65" spans="1:4" x14ac:dyDescent="0.2">
      <c r="A65" s="82">
        <v>4220</v>
      </c>
      <c r="B65" s="83" t="s">
        <v>182</v>
      </c>
      <c r="C65" s="103"/>
      <c r="D65" s="84"/>
    </row>
    <row r="66" spans="1:4" x14ac:dyDescent="0.2">
      <c r="A66" s="86">
        <v>4221</v>
      </c>
      <c r="B66" s="84" t="s">
        <v>183</v>
      </c>
      <c r="C66" s="104">
        <v>0</v>
      </c>
      <c r="D66" s="84"/>
    </row>
    <row r="67" spans="1:4" x14ac:dyDescent="0.2">
      <c r="A67" s="86">
        <v>4223</v>
      </c>
      <c r="B67" s="84" t="s">
        <v>184</v>
      </c>
      <c r="C67" s="104"/>
      <c r="D67" s="84"/>
    </row>
    <row r="68" spans="1:4" x14ac:dyDescent="0.2">
      <c r="A68" s="86">
        <v>4225</v>
      </c>
      <c r="B68" s="84" t="s">
        <v>186</v>
      </c>
      <c r="C68" s="104">
        <v>0</v>
      </c>
      <c r="D68" s="84"/>
    </row>
    <row r="69" spans="1:4" x14ac:dyDescent="0.2">
      <c r="A69" s="86">
        <v>4227</v>
      </c>
      <c r="B69" s="84" t="s">
        <v>355</v>
      </c>
      <c r="C69" s="104">
        <v>0</v>
      </c>
      <c r="D69" s="84"/>
    </row>
    <row r="70" spans="1:4" x14ac:dyDescent="0.2">
      <c r="A70" s="85"/>
      <c r="B70" s="85"/>
      <c r="C70" s="107"/>
      <c r="D70" s="85"/>
    </row>
    <row r="71" spans="1:4" x14ac:dyDescent="0.2">
      <c r="A71" s="83" t="s">
        <v>424</v>
      </c>
      <c r="B71" s="88"/>
      <c r="C71" s="105"/>
      <c r="D71" s="88"/>
    </row>
    <row r="72" spans="1:4" x14ac:dyDescent="0.2">
      <c r="A72" s="89" t="s">
        <v>73</v>
      </c>
      <c r="B72" s="89" t="s">
        <v>70</v>
      </c>
      <c r="C72" s="106" t="s">
        <v>71</v>
      </c>
      <c r="D72" s="89" t="s">
        <v>74</v>
      </c>
    </row>
    <row r="73" spans="1:4" x14ac:dyDescent="0.2">
      <c r="A73" s="91">
        <v>4300</v>
      </c>
      <c r="B73" s="83" t="s">
        <v>187</v>
      </c>
      <c r="C73" s="103">
        <v>4133024.86</v>
      </c>
      <c r="D73" s="84"/>
    </row>
    <row r="74" spans="1:4" x14ac:dyDescent="0.2">
      <c r="A74" s="91">
        <v>4310</v>
      </c>
      <c r="B74" s="83" t="s">
        <v>188</v>
      </c>
      <c r="C74" s="103">
        <v>433777.96</v>
      </c>
      <c r="D74" s="84" t="s">
        <v>429</v>
      </c>
    </row>
    <row r="75" spans="1:4" x14ac:dyDescent="0.2">
      <c r="A75" s="92">
        <v>4311</v>
      </c>
      <c r="B75" s="84" t="s">
        <v>356</v>
      </c>
      <c r="C75" s="104">
        <v>433777.96</v>
      </c>
      <c r="D75" s="84"/>
    </row>
    <row r="76" spans="1:4" x14ac:dyDescent="0.2">
      <c r="A76" s="92">
        <v>4319</v>
      </c>
      <c r="B76" s="84" t="s">
        <v>189</v>
      </c>
      <c r="C76" s="104">
        <v>0</v>
      </c>
      <c r="D76" s="84"/>
    </row>
    <row r="77" spans="1:4" x14ac:dyDescent="0.2">
      <c r="A77" s="91">
        <v>4320</v>
      </c>
      <c r="B77" s="83" t="s">
        <v>190</v>
      </c>
      <c r="C77" s="103">
        <v>0</v>
      </c>
      <c r="D77" s="84"/>
    </row>
    <row r="78" spans="1:4" x14ac:dyDescent="0.2">
      <c r="A78" s="92">
        <v>4321</v>
      </c>
      <c r="B78" s="84" t="s">
        <v>191</v>
      </c>
      <c r="C78" s="104">
        <v>0</v>
      </c>
      <c r="D78" s="84"/>
    </row>
    <row r="79" spans="1:4" x14ac:dyDescent="0.2">
      <c r="A79" s="92">
        <v>4322</v>
      </c>
      <c r="B79" s="84" t="s">
        <v>192</v>
      </c>
      <c r="C79" s="104">
        <v>0</v>
      </c>
      <c r="D79" s="84"/>
    </row>
    <row r="80" spans="1:4" x14ac:dyDescent="0.2">
      <c r="A80" s="92">
        <v>4323</v>
      </c>
      <c r="B80" s="84" t="s">
        <v>193</v>
      </c>
      <c r="C80" s="104">
        <v>0</v>
      </c>
      <c r="D80" s="84"/>
    </row>
    <row r="81" spans="1:4" x14ac:dyDescent="0.2">
      <c r="A81" s="92">
        <v>4324</v>
      </c>
      <c r="B81" s="84" t="s">
        <v>194</v>
      </c>
      <c r="C81" s="104">
        <v>0</v>
      </c>
      <c r="D81" s="84"/>
    </row>
    <row r="82" spans="1:4" x14ac:dyDescent="0.2">
      <c r="A82" s="92">
        <v>4325</v>
      </c>
      <c r="B82" s="84" t="s">
        <v>195</v>
      </c>
      <c r="C82" s="104">
        <v>0</v>
      </c>
      <c r="D82" s="84"/>
    </row>
    <row r="83" spans="1:4" x14ac:dyDescent="0.2">
      <c r="A83" s="91">
        <v>4330</v>
      </c>
      <c r="B83" s="83" t="s">
        <v>196</v>
      </c>
      <c r="C83" s="103">
        <v>0</v>
      </c>
      <c r="D83" s="84"/>
    </row>
    <row r="84" spans="1:4" x14ac:dyDescent="0.2">
      <c r="A84" s="92">
        <v>4331</v>
      </c>
      <c r="B84" s="84" t="s">
        <v>196</v>
      </c>
      <c r="C84" s="104">
        <v>0</v>
      </c>
      <c r="D84" s="84"/>
    </row>
    <row r="85" spans="1:4" x14ac:dyDescent="0.2">
      <c r="A85" s="91">
        <v>4340</v>
      </c>
      <c r="B85" s="83" t="s">
        <v>197</v>
      </c>
      <c r="C85" s="103">
        <v>0</v>
      </c>
      <c r="D85" s="84"/>
    </row>
    <row r="86" spans="1:4" x14ac:dyDescent="0.2">
      <c r="A86" s="92">
        <v>4341</v>
      </c>
      <c r="B86" s="84" t="s">
        <v>197</v>
      </c>
      <c r="C86" s="104">
        <v>0</v>
      </c>
      <c r="D86" s="84"/>
    </row>
    <row r="87" spans="1:4" ht="20.399999999999999" x14ac:dyDescent="0.2">
      <c r="A87" s="91">
        <v>4390</v>
      </c>
      <c r="B87" s="83" t="s">
        <v>198</v>
      </c>
      <c r="C87" s="103">
        <v>3699246.9</v>
      </c>
      <c r="D87" s="87" t="s">
        <v>448</v>
      </c>
    </row>
    <row r="88" spans="1:4" x14ac:dyDescent="0.2">
      <c r="A88" s="92">
        <v>4392</v>
      </c>
      <c r="B88" s="84" t="s">
        <v>199</v>
      </c>
      <c r="C88" s="104">
        <v>0</v>
      </c>
      <c r="D88" s="84"/>
    </row>
    <row r="89" spans="1:4" x14ac:dyDescent="0.2">
      <c r="A89" s="92">
        <v>4393</v>
      </c>
      <c r="B89" s="84" t="s">
        <v>357</v>
      </c>
      <c r="C89" s="104"/>
      <c r="D89" s="84"/>
    </row>
    <row r="90" spans="1:4" x14ac:dyDescent="0.2">
      <c r="A90" s="92">
        <v>4394</v>
      </c>
      <c r="B90" s="84" t="s">
        <v>200</v>
      </c>
      <c r="C90" s="104">
        <v>0</v>
      </c>
      <c r="D90" s="84"/>
    </row>
    <row r="91" spans="1:4" x14ac:dyDescent="0.2">
      <c r="A91" s="92">
        <v>4395</v>
      </c>
      <c r="B91" s="84" t="s">
        <v>201</v>
      </c>
      <c r="C91" s="104">
        <v>0</v>
      </c>
      <c r="D91" s="84"/>
    </row>
    <row r="92" spans="1:4" x14ac:dyDescent="0.2">
      <c r="A92" s="92">
        <v>4396</v>
      </c>
      <c r="B92" s="84" t="s">
        <v>202</v>
      </c>
      <c r="C92" s="104">
        <v>0</v>
      </c>
      <c r="D92" s="84"/>
    </row>
    <row r="93" spans="1:4" x14ac:dyDescent="0.2">
      <c r="A93" s="92">
        <v>4397</v>
      </c>
      <c r="B93" s="84" t="s">
        <v>358</v>
      </c>
      <c r="C93" s="104">
        <v>0</v>
      </c>
      <c r="D93" s="84"/>
    </row>
    <row r="94" spans="1:4" x14ac:dyDescent="0.2">
      <c r="A94" s="92">
        <v>4399</v>
      </c>
      <c r="B94" s="84" t="s">
        <v>198</v>
      </c>
      <c r="C94" s="104">
        <v>3699246.9</v>
      </c>
      <c r="D94" s="84"/>
    </row>
    <row r="95" spans="1:4" x14ac:dyDescent="0.2">
      <c r="A95" s="85"/>
      <c r="B95" s="85"/>
      <c r="C95" s="107"/>
      <c r="D95" s="121"/>
    </row>
    <row r="96" spans="1:4" x14ac:dyDescent="0.2">
      <c r="A96" s="83" t="s">
        <v>412</v>
      </c>
      <c r="B96" s="88"/>
      <c r="C96" s="105"/>
      <c r="D96" s="88"/>
    </row>
    <row r="97" spans="1:5" x14ac:dyDescent="0.2">
      <c r="A97" s="89" t="s">
        <v>73</v>
      </c>
      <c r="B97" s="89" t="s">
        <v>70</v>
      </c>
      <c r="C97" s="106" t="s">
        <v>71</v>
      </c>
      <c r="D97" s="89" t="s">
        <v>203</v>
      </c>
    </row>
    <row r="98" spans="1:5" x14ac:dyDescent="0.2">
      <c r="A98" s="91">
        <v>5000</v>
      </c>
      <c r="B98" s="83" t="s">
        <v>204</v>
      </c>
      <c r="C98" s="103">
        <v>541767400.39999998</v>
      </c>
      <c r="D98" s="116">
        <f>C98/C98</f>
        <v>1</v>
      </c>
    </row>
    <row r="99" spans="1:5" x14ac:dyDescent="0.2">
      <c r="A99" s="92">
        <v>5100</v>
      </c>
      <c r="B99" s="84" t="s">
        <v>205</v>
      </c>
      <c r="C99" s="104">
        <v>528630991.86000001</v>
      </c>
      <c r="D99" s="117">
        <v>0.97547078878970728</v>
      </c>
      <c r="E99" s="21">
        <f>C99/$C$98</f>
        <v>0.9757526781229342</v>
      </c>
    </row>
    <row r="100" spans="1:5" x14ac:dyDescent="0.2">
      <c r="A100" s="91">
        <v>5110</v>
      </c>
      <c r="B100" s="83" t="s">
        <v>206</v>
      </c>
      <c r="C100" s="103">
        <v>504036880.73000002</v>
      </c>
      <c r="D100" s="117">
        <v>0.92954696230393474</v>
      </c>
      <c r="E100" s="109">
        <f>C100/$C$98</f>
        <v>0.93035660757339289</v>
      </c>
    </row>
    <row r="101" spans="1:5" x14ac:dyDescent="0.2">
      <c r="A101" s="92">
        <v>5111</v>
      </c>
      <c r="B101" s="84" t="s">
        <v>207</v>
      </c>
      <c r="C101" s="115">
        <v>250210686.69999999</v>
      </c>
      <c r="D101" s="117">
        <v>0.45588550209921341</v>
      </c>
      <c r="E101" s="109">
        <f t="shared" ref="E101:E140" si="0">C101/$C$98</f>
        <v>0.46184153294432884</v>
      </c>
    </row>
    <row r="102" spans="1:5" x14ac:dyDescent="0.2">
      <c r="A102" s="92">
        <v>5112</v>
      </c>
      <c r="B102" s="84" t="s">
        <v>208</v>
      </c>
      <c r="C102" s="115">
        <v>72126.58</v>
      </c>
      <c r="D102" s="117">
        <v>1.3467974213110713E-4</v>
      </c>
      <c r="E102" s="109">
        <f t="shared" si="0"/>
        <v>1.3313200452213847E-4</v>
      </c>
    </row>
    <row r="103" spans="1:5" x14ac:dyDescent="0.2">
      <c r="A103" s="92">
        <v>5113</v>
      </c>
      <c r="B103" s="84" t="s">
        <v>209</v>
      </c>
      <c r="C103" s="115">
        <v>96205916.819999993</v>
      </c>
      <c r="D103" s="117">
        <v>0.1796423463971859</v>
      </c>
      <c r="E103" s="109">
        <f t="shared" si="0"/>
        <v>0.17757789920354905</v>
      </c>
    </row>
    <row r="104" spans="1:5" x14ac:dyDescent="0.2">
      <c r="A104" s="92">
        <v>5114</v>
      </c>
      <c r="B104" s="84" t="s">
        <v>210</v>
      </c>
      <c r="C104" s="115">
        <v>80524106.790000007</v>
      </c>
      <c r="D104" s="117">
        <v>0.15036018535489876</v>
      </c>
      <c r="E104" s="109">
        <f t="shared" si="0"/>
        <v>0.14863224832381408</v>
      </c>
    </row>
    <row r="105" spans="1:5" x14ac:dyDescent="0.2">
      <c r="A105" s="92">
        <v>5115</v>
      </c>
      <c r="B105" s="84" t="s">
        <v>211</v>
      </c>
      <c r="C105" s="115">
        <v>76649100.620000005</v>
      </c>
      <c r="D105" s="117">
        <v>0.14282412877991402</v>
      </c>
      <c r="E105" s="109">
        <f t="shared" si="0"/>
        <v>0.14147972093449721</v>
      </c>
    </row>
    <row r="106" spans="1:5" x14ac:dyDescent="0.2">
      <c r="A106" s="92">
        <v>5116</v>
      </c>
      <c r="B106" s="84" t="s">
        <v>212</v>
      </c>
      <c r="C106" s="115">
        <v>374943.22</v>
      </c>
      <c r="D106" s="117">
        <v>7.0011993059156509E-4</v>
      </c>
      <c r="E106" s="109">
        <f t="shared" si="0"/>
        <v>6.920741626815684E-4</v>
      </c>
    </row>
    <row r="107" spans="1:5" x14ac:dyDescent="0.2">
      <c r="A107" s="91">
        <v>5120</v>
      </c>
      <c r="B107" s="83" t="s">
        <v>213</v>
      </c>
      <c r="C107" s="103">
        <v>6474632.6500000004</v>
      </c>
      <c r="D107" s="117">
        <v>1.2089882200093873E-2</v>
      </c>
      <c r="E107" s="109">
        <f t="shared" si="0"/>
        <v>1.1950945452272732E-2</v>
      </c>
    </row>
    <row r="108" spans="1:5" x14ac:dyDescent="0.2">
      <c r="A108" s="92">
        <v>5121</v>
      </c>
      <c r="B108" s="84" t="s">
        <v>214</v>
      </c>
      <c r="C108" s="104">
        <v>2944114.75</v>
      </c>
      <c r="D108" s="117">
        <v>5.4974548264230599E-3</v>
      </c>
      <c r="E108" s="109">
        <f t="shared" si="0"/>
        <v>5.4342781566891788E-3</v>
      </c>
    </row>
    <row r="109" spans="1:5" x14ac:dyDescent="0.2">
      <c r="A109" s="92">
        <v>5122</v>
      </c>
      <c r="B109" s="84" t="s">
        <v>215</v>
      </c>
      <c r="C109" s="104">
        <v>435281.25</v>
      </c>
      <c r="D109" s="117">
        <v>8.1278727626494943E-4</v>
      </c>
      <c r="E109" s="109">
        <f t="shared" si="0"/>
        <v>8.0344673688121748E-4</v>
      </c>
    </row>
    <row r="110" spans="1:5" x14ac:dyDescent="0.2">
      <c r="A110" s="92">
        <v>5123</v>
      </c>
      <c r="B110" s="84" t="s">
        <v>216</v>
      </c>
      <c r="C110" s="104">
        <v>0</v>
      </c>
      <c r="D110" s="117"/>
      <c r="E110" s="109">
        <f t="shared" si="0"/>
        <v>0</v>
      </c>
    </row>
    <row r="111" spans="1:5" x14ac:dyDescent="0.2">
      <c r="A111" s="92">
        <v>5124</v>
      </c>
      <c r="B111" s="84" t="s">
        <v>217</v>
      </c>
      <c r="C111" s="104">
        <v>1095161.33</v>
      </c>
      <c r="D111" s="117">
        <v>2.0449610326229292E-3</v>
      </c>
      <c r="E111" s="109">
        <f t="shared" si="0"/>
        <v>2.0214603706155371E-3</v>
      </c>
    </row>
    <row r="112" spans="1:5" x14ac:dyDescent="0.2">
      <c r="A112" s="92">
        <v>5125</v>
      </c>
      <c r="B112" s="84" t="s">
        <v>218</v>
      </c>
      <c r="C112" s="104">
        <v>661941.24</v>
      </c>
      <c r="D112" s="117">
        <v>1.2360224969649926E-3</v>
      </c>
      <c r="E112" s="109">
        <f t="shared" si="0"/>
        <v>1.2218181446710761E-3</v>
      </c>
    </row>
    <row r="113" spans="1:5" x14ac:dyDescent="0.2">
      <c r="A113" s="92">
        <v>5126</v>
      </c>
      <c r="B113" s="84" t="s">
        <v>219</v>
      </c>
      <c r="C113" s="104">
        <v>1117504.2</v>
      </c>
      <c r="D113" s="117">
        <v>2.0866811858600417E-3</v>
      </c>
      <c r="E113" s="109">
        <f t="shared" si="0"/>
        <v>2.0627010764673538E-3</v>
      </c>
    </row>
    <row r="114" spans="1:5" x14ac:dyDescent="0.2">
      <c r="A114" s="92">
        <v>5127</v>
      </c>
      <c r="B114" s="84" t="s">
        <v>220</v>
      </c>
      <c r="C114" s="104">
        <v>26696.07</v>
      </c>
      <c r="D114" s="117">
        <v>4.9848749566581209E-5</v>
      </c>
      <c r="E114" s="109">
        <f t="shared" si="0"/>
        <v>4.9275888472229312E-5</v>
      </c>
    </row>
    <row r="115" spans="1:5" x14ac:dyDescent="0.2">
      <c r="A115" s="92">
        <v>5128</v>
      </c>
      <c r="B115" s="84" t="s">
        <v>221</v>
      </c>
      <c r="C115" s="104">
        <v>0</v>
      </c>
      <c r="D115" s="117"/>
      <c r="E115" s="109">
        <f t="shared" si="0"/>
        <v>0</v>
      </c>
    </row>
    <row r="116" spans="1:5" x14ac:dyDescent="0.2">
      <c r="A116" s="92">
        <v>5129</v>
      </c>
      <c r="B116" s="84" t="s">
        <v>222</v>
      </c>
      <c r="C116" s="104">
        <v>193933.81</v>
      </c>
      <c r="D116" s="117">
        <v>3.6212663239131986E-4</v>
      </c>
      <c r="E116" s="109">
        <f t="shared" si="0"/>
        <v>3.5796507847613934E-4</v>
      </c>
    </row>
    <row r="117" spans="1:5" x14ac:dyDescent="0.2">
      <c r="A117" s="91">
        <v>5130</v>
      </c>
      <c r="B117" s="83" t="s">
        <v>223</v>
      </c>
      <c r="C117" s="103">
        <v>18119478.48</v>
      </c>
      <c r="D117" s="117">
        <v>3.3833944285678666E-2</v>
      </c>
      <c r="E117" s="109">
        <f t="shared" si="0"/>
        <v>3.3445125097268588E-2</v>
      </c>
    </row>
    <row r="118" spans="1:5" x14ac:dyDescent="0.2">
      <c r="A118" s="92">
        <v>5131</v>
      </c>
      <c r="B118" s="84" t="s">
        <v>224</v>
      </c>
      <c r="C118" s="104">
        <v>10299639.23</v>
      </c>
      <c r="D118" s="117">
        <v>1.9232199218926431E-2</v>
      </c>
      <c r="E118" s="109">
        <f t="shared" si="0"/>
        <v>1.9011183069331097E-2</v>
      </c>
    </row>
    <row r="119" spans="1:5" x14ac:dyDescent="0.2">
      <c r="A119" s="92">
        <v>5132</v>
      </c>
      <c r="B119" s="84" t="s">
        <v>225</v>
      </c>
      <c r="C119" s="104">
        <v>1250966.4099999999</v>
      </c>
      <c r="D119" s="117">
        <v>2.3358910614294593E-3</v>
      </c>
      <c r="E119" s="109">
        <f t="shared" si="0"/>
        <v>2.3090470358245645E-3</v>
      </c>
    </row>
    <row r="120" spans="1:5" x14ac:dyDescent="0.2">
      <c r="A120" s="92">
        <v>5133</v>
      </c>
      <c r="B120" s="84" t="s">
        <v>226</v>
      </c>
      <c r="C120" s="104">
        <v>1780365.91</v>
      </c>
      <c r="D120" s="117">
        <v>3.3244224481157134E-3</v>
      </c>
      <c r="E120" s="109">
        <f t="shared" si="0"/>
        <v>3.2862182344037547E-3</v>
      </c>
    </row>
    <row r="121" spans="1:5" x14ac:dyDescent="0.2">
      <c r="A121" s="92">
        <v>5134</v>
      </c>
      <c r="B121" s="84" t="s">
        <v>227</v>
      </c>
      <c r="C121" s="104">
        <v>2500204.37</v>
      </c>
      <c r="D121" s="117">
        <v>4.6685546413911096E-3</v>
      </c>
      <c r="E121" s="109">
        <f t="shared" si="0"/>
        <v>4.6149036803507168E-3</v>
      </c>
    </row>
    <row r="122" spans="1:5" x14ac:dyDescent="0.2">
      <c r="A122" s="92">
        <v>5135</v>
      </c>
      <c r="B122" s="84" t="s">
        <v>228</v>
      </c>
      <c r="C122" s="104">
        <v>1345084.22</v>
      </c>
      <c r="D122" s="117">
        <v>2.5116343502523115E-3</v>
      </c>
      <c r="E122" s="109">
        <f t="shared" si="0"/>
        <v>2.4827706853658817E-3</v>
      </c>
    </row>
    <row r="123" spans="1:5" x14ac:dyDescent="0.2">
      <c r="A123" s="92">
        <v>5136</v>
      </c>
      <c r="B123" s="84" t="s">
        <v>229</v>
      </c>
      <c r="C123" s="104">
        <v>9039.99</v>
      </c>
      <c r="D123" s="117">
        <v>1.688009499504603E-5</v>
      </c>
      <c r="E123" s="109">
        <f t="shared" si="0"/>
        <v>1.6686109192479202E-5</v>
      </c>
    </row>
    <row r="124" spans="1:5" x14ac:dyDescent="0.2">
      <c r="A124" s="92">
        <v>5137</v>
      </c>
      <c r="B124" s="84" t="s">
        <v>230</v>
      </c>
      <c r="C124" s="104">
        <v>553899.27</v>
      </c>
      <c r="D124" s="117">
        <v>1.0342790528846436E-3</v>
      </c>
      <c r="E124" s="109">
        <f t="shared" si="0"/>
        <v>1.0223931332727712E-3</v>
      </c>
    </row>
    <row r="125" spans="1:5" x14ac:dyDescent="0.2">
      <c r="A125" s="92">
        <v>5138</v>
      </c>
      <c r="B125" s="84" t="s">
        <v>231</v>
      </c>
      <c r="C125" s="104">
        <v>240001.96</v>
      </c>
      <c r="D125" s="117">
        <v>4.4814827049556886E-4</v>
      </c>
      <c r="E125" s="109">
        <f t="shared" si="0"/>
        <v>4.4299815718480061E-4</v>
      </c>
    </row>
    <row r="126" spans="1:5" x14ac:dyDescent="0.2">
      <c r="A126" s="92">
        <v>5139</v>
      </c>
      <c r="B126" s="84" t="s">
        <v>232</v>
      </c>
      <c r="C126" s="104">
        <v>140277.12</v>
      </c>
      <c r="D126" s="117">
        <v>2.6193514718837865E-4</v>
      </c>
      <c r="E126" s="109">
        <f t="shared" si="0"/>
        <v>2.5892499234252559E-4</v>
      </c>
    </row>
    <row r="127" spans="1:5" x14ac:dyDescent="0.2">
      <c r="A127" s="92">
        <v>5200</v>
      </c>
      <c r="B127" s="84" t="s">
        <v>233</v>
      </c>
      <c r="C127" s="103">
        <v>969950</v>
      </c>
      <c r="D127" s="93">
        <v>1.8111577712414391E-3</v>
      </c>
      <c r="E127" s="109">
        <f t="shared" si="0"/>
        <v>1.7903439728633773E-3</v>
      </c>
    </row>
    <row r="128" spans="1:5" x14ac:dyDescent="0.2">
      <c r="A128" s="91">
        <v>5210</v>
      </c>
      <c r="B128" s="83" t="s">
        <v>234</v>
      </c>
      <c r="C128" s="103">
        <v>0</v>
      </c>
      <c r="D128" s="93"/>
      <c r="E128" s="109">
        <f>C128/$C$98</f>
        <v>0</v>
      </c>
    </row>
    <row r="129" spans="1:5" x14ac:dyDescent="0.2">
      <c r="A129" s="92">
        <v>5211</v>
      </c>
      <c r="B129" s="84" t="s">
        <v>235</v>
      </c>
      <c r="C129" s="104">
        <v>0</v>
      </c>
      <c r="D129" s="93"/>
      <c r="E129" s="109">
        <f t="shared" si="0"/>
        <v>0</v>
      </c>
    </row>
    <row r="130" spans="1:5" x14ac:dyDescent="0.2">
      <c r="A130" s="92">
        <v>5212</v>
      </c>
      <c r="B130" s="84" t="s">
        <v>236</v>
      </c>
      <c r="C130" s="104">
        <v>0</v>
      </c>
      <c r="D130" s="93"/>
      <c r="E130" s="109">
        <f t="shared" si="0"/>
        <v>0</v>
      </c>
    </row>
    <row r="131" spans="1:5" x14ac:dyDescent="0.2">
      <c r="A131" s="91">
        <v>5220</v>
      </c>
      <c r="B131" s="83" t="s">
        <v>237</v>
      </c>
      <c r="C131" s="103">
        <v>0</v>
      </c>
      <c r="D131" s="93"/>
      <c r="E131" s="109">
        <f t="shared" si="0"/>
        <v>0</v>
      </c>
    </row>
    <row r="132" spans="1:5" x14ac:dyDescent="0.2">
      <c r="A132" s="92">
        <v>5221</v>
      </c>
      <c r="B132" s="84" t="s">
        <v>238</v>
      </c>
      <c r="C132" s="104">
        <v>0</v>
      </c>
      <c r="D132" s="93"/>
      <c r="E132" s="109">
        <f t="shared" si="0"/>
        <v>0</v>
      </c>
    </row>
    <row r="133" spans="1:5" x14ac:dyDescent="0.2">
      <c r="A133" s="92">
        <v>5222</v>
      </c>
      <c r="B133" s="84" t="s">
        <v>239</v>
      </c>
      <c r="C133" s="104">
        <v>0</v>
      </c>
      <c r="D133" s="93"/>
      <c r="E133" s="109">
        <f t="shared" si="0"/>
        <v>0</v>
      </c>
    </row>
    <row r="134" spans="1:5" x14ac:dyDescent="0.2">
      <c r="A134" s="91">
        <v>5230</v>
      </c>
      <c r="B134" s="83" t="s">
        <v>184</v>
      </c>
      <c r="C134" s="103">
        <v>0</v>
      </c>
      <c r="D134" s="93"/>
      <c r="E134" s="109">
        <f t="shared" si="0"/>
        <v>0</v>
      </c>
    </row>
    <row r="135" spans="1:5" x14ac:dyDescent="0.2">
      <c r="A135" s="92">
        <v>5231</v>
      </c>
      <c r="B135" s="84" t="s">
        <v>240</v>
      </c>
      <c r="C135" s="104">
        <v>0</v>
      </c>
      <c r="D135" s="93"/>
      <c r="E135" s="109">
        <f t="shared" si="0"/>
        <v>0</v>
      </c>
    </row>
    <row r="136" spans="1:5" x14ac:dyDescent="0.2">
      <c r="A136" s="92">
        <v>5232</v>
      </c>
      <c r="B136" s="84" t="s">
        <v>241</v>
      </c>
      <c r="C136" s="104">
        <v>0</v>
      </c>
      <c r="D136" s="93"/>
      <c r="E136" s="109">
        <f t="shared" si="0"/>
        <v>0</v>
      </c>
    </row>
    <row r="137" spans="1:5" x14ac:dyDescent="0.2">
      <c r="A137" s="91">
        <v>5240</v>
      </c>
      <c r="B137" s="83" t="s">
        <v>185</v>
      </c>
      <c r="C137" s="103">
        <v>969950</v>
      </c>
      <c r="D137" s="117">
        <v>1.8111577712414391E-3</v>
      </c>
      <c r="E137" s="109">
        <f t="shared" si="0"/>
        <v>1.7903439728633773E-3</v>
      </c>
    </row>
    <row r="138" spans="1:5" x14ac:dyDescent="0.2">
      <c r="A138" s="92">
        <v>5241</v>
      </c>
      <c r="B138" s="84" t="s">
        <v>242</v>
      </c>
      <c r="C138" s="104"/>
      <c r="D138" s="117"/>
      <c r="E138" s="109">
        <f t="shared" si="0"/>
        <v>0</v>
      </c>
    </row>
    <row r="139" spans="1:5" x14ac:dyDescent="0.2">
      <c r="A139" s="92">
        <v>5242</v>
      </c>
      <c r="B139" s="84" t="s">
        <v>243</v>
      </c>
      <c r="C139" s="104">
        <v>866950</v>
      </c>
      <c r="D139" s="93">
        <v>1.6188290425050423E-3</v>
      </c>
      <c r="E139" s="109">
        <f t="shared" si="0"/>
        <v>1.6002254830392339E-3</v>
      </c>
    </row>
    <row r="140" spans="1:5" x14ac:dyDescent="0.2">
      <c r="A140" s="92">
        <v>5243</v>
      </c>
      <c r="B140" s="84" t="s">
        <v>244</v>
      </c>
      <c r="C140" s="104">
        <v>103000</v>
      </c>
      <c r="D140" s="93">
        <v>1.9232872873639696E-4</v>
      </c>
      <c r="E140" s="109">
        <f t="shared" si="0"/>
        <v>1.9011848982414338E-4</v>
      </c>
    </row>
    <row r="141" spans="1:5" x14ac:dyDescent="0.2">
      <c r="A141" s="92">
        <v>5244</v>
      </c>
      <c r="B141" s="84" t="s">
        <v>245</v>
      </c>
      <c r="C141" s="104">
        <v>0</v>
      </c>
      <c r="D141" s="93"/>
    </row>
    <row r="142" spans="1:5" x14ac:dyDescent="0.2">
      <c r="A142" s="91">
        <v>5250</v>
      </c>
      <c r="B142" s="83" t="s">
        <v>186</v>
      </c>
      <c r="C142" s="103">
        <v>0</v>
      </c>
      <c r="D142" s="93"/>
    </row>
    <row r="143" spans="1:5" x14ac:dyDescent="0.2">
      <c r="A143" s="92">
        <v>5251</v>
      </c>
      <c r="B143" s="84" t="s">
        <v>246</v>
      </c>
      <c r="C143" s="104">
        <v>0</v>
      </c>
      <c r="D143" s="93"/>
    </row>
    <row r="144" spans="1:5" x14ac:dyDescent="0.2">
      <c r="A144" s="92">
        <v>5252</v>
      </c>
      <c r="B144" s="84" t="s">
        <v>247</v>
      </c>
      <c r="C144" s="104">
        <v>0</v>
      </c>
      <c r="D144" s="93"/>
    </row>
    <row r="145" spans="1:4" x14ac:dyDescent="0.2">
      <c r="A145" s="92">
        <v>5259</v>
      </c>
      <c r="B145" s="84" t="s">
        <v>248</v>
      </c>
      <c r="C145" s="104">
        <v>0</v>
      </c>
      <c r="D145" s="93"/>
    </row>
    <row r="146" spans="1:4" x14ac:dyDescent="0.2">
      <c r="A146" s="91">
        <v>5260</v>
      </c>
      <c r="B146" s="83" t="s">
        <v>249</v>
      </c>
      <c r="C146" s="103">
        <v>0</v>
      </c>
      <c r="D146" s="93"/>
    </row>
    <row r="147" spans="1:4" x14ac:dyDescent="0.2">
      <c r="A147" s="92">
        <v>5261</v>
      </c>
      <c r="B147" s="84" t="s">
        <v>250</v>
      </c>
      <c r="C147" s="104">
        <v>0</v>
      </c>
      <c r="D147" s="93"/>
    </row>
    <row r="148" spans="1:4" x14ac:dyDescent="0.2">
      <c r="A148" s="92">
        <v>5262</v>
      </c>
      <c r="B148" s="84" t="s">
        <v>251</v>
      </c>
      <c r="C148" s="104">
        <v>0</v>
      </c>
      <c r="D148" s="93"/>
    </row>
    <row r="149" spans="1:4" x14ac:dyDescent="0.2">
      <c r="A149" s="91">
        <v>5270</v>
      </c>
      <c r="B149" s="83" t="s">
        <v>252</v>
      </c>
      <c r="C149" s="103">
        <v>0</v>
      </c>
      <c r="D149" s="93"/>
    </row>
    <row r="150" spans="1:4" x14ac:dyDescent="0.2">
      <c r="A150" s="92">
        <v>5271</v>
      </c>
      <c r="B150" s="84" t="s">
        <v>253</v>
      </c>
      <c r="C150" s="104">
        <v>0</v>
      </c>
      <c r="D150" s="93"/>
    </row>
    <row r="151" spans="1:4" x14ac:dyDescent="0.2">
      <c r="A151" s="91">
        <v>5280</v>
      </c>
      <c r="B151" s="83" t="s">
        <v>254</v>
      </c>
      <c r="C151" s="103">
        <v>0</v>
      </c>
      <c r="D151" s="93"/>
    </row>
    <row r="152" spans="1:4" x14ac:dyDescent="0.2">
      <c r="A152" s="92">
        <v>5281</v>
      </c>
      <c r="B152" s="84" t="s">
        <v>255</v>
      </c>
      <c r="C152" s="104">
        <v>0</v>
      </c>
      <c r="D152" s="93"/>
    </row>
    <row r="153" spans="1:4" x14ac:dyDescent="0.2">
      <c r="A153" s="92">
        <v>5282</v>
      </c>
      <c r="B153" s="84" t="s">
        <v>256</v>
      </c>
      <c r="C153" s="104">
        <v>0</v>
      </c>
      <c r="D153" s="93"/>
    </row>
    <row r="154" spans="1:4" x14ac:dyDescent="0.2">
      <c r="A154" s="92">
        <v>5283</v>
      </c>
      <c r="B154" s="84" t="s">
        <v>257</v>
      </c>
      <c r="C154" s="104">
        <v>0</v>
      </c>
      <c r="D154" s="93"/>
    </row>
    <row r="155" spans="1:4" x14ac:dyDescent="0.2">
      <c r="A155" s="92">
        <v>5284</v>
      </c>
      <c r="B155" s="84" t="s">
        <v>258</v>
      </c>
      <c r="C155" s="104">
        <v>0</v>
      </c>
      <c r="D155" s="93"/>
    </row>
    <row r="156" spans="1:4" x14ac:dyDescent="0.2">
      <c r="A156" s="92">
        <v>5285</v>
      </c>
      <c r="B156" s="84" t="s">
        <v>259</v>
      </c>
      <c r="C156" s="104">
        <v>0</v>
      </c>
      <c r="D156" s="93"/>
    </row>
    <row r="157" spans="1:4" x14ac:dyDescent="0.2">
      <c r="A157" s="91">
        <v>5290</v>
      </c>
      <c r="B157" s="83" t="s">
        <v>260</v>
      </c>
      <c r="C157" s="103">
        <v>0</v>
      </c>
      <c r="D157" s="93"/>
    </row>
    <row r="158" spans="1:4" x14ac:dyDescent="0.2">
      <c r="A158" s="92">
        <v>5291</v>
      </c>
      <c r="B158" s="84" t="s">
        <v>261</v>
      </c>
      <c r="C158" s="104">
        <v>0</v>
      </c>
      <c r="D158" s="93"/>
    </row>
    <row r="159" spans="1:4" x14ac:dyDescent="0.2">
      <c r="A159" s="92">
        <v>5292</v>
      </c>
      <c r="B159" s="84" t="s">
        <v>262</v>
      </c>
      <c r="C159" s="104">
        <v>0</v>
      </c>
      <c r="D159" s="93"/>
    </row>
    <row r="160" spans="1:4" x14ac:dyDescent="0.2">
      <c r="A160" s="92">
        <v>5300</v>
      </c>
      <c r="B160" s="84" t="s">
        <v>263</v>
      </c>
      <c r="C160" s="104">
        <v>0</v>
      </c>
      <c r="D160" s="93"/>
    </row>
    <row r="161" spans="1:4" x14ac:dyDescent="0.2">
      <c r="A161" s="91">
        <v>5310</v>
      </c>
      <c r="B161" s="83" t="s">
        <v>179</v>
      </c>
      <c r="C161" s="103">
        <v>0</v>
      </c>
      <c r="D161" s="93"/>
    </row>
    <row r="162" spans="1:4" x14ac:dyDescent="0.2">
      <c r="A162" s="92">
        <v>5311</v>
      </c>
      <c r="B162" s="84" t="s">
        <v>264</v>
      </c>
      <c r="C162" s="104">
        <v>0</v>
      </c>
      <c r="D162" s="93"/>
    </row>
    <row r="163" spans="1:4" x14ac:dyDescent="0.2">
      <c r="A163" s="92">
        <v>5312</v>
      </c>
      <c r="B163" s="84" t="s">
        <v>265</v>
      </c>
      <c r="C163" s="104">
        <v>0</v>
      </c>
      <c r="D163" s="93"/>
    </row>
    <row r="164" spans="1:4" x14ac:dyDescent="0.2">
      <c r="A164" s="91">
        <v>5320</v>
      </c>
      <c r="B164" s="83" t="s">
        <v>180</v>
      </c>
      <c r="C164" s="103">
        <v>0</v>
      </c>
      <c r="D164" s="93"/>
    </row>
    <row r="165" spans="1:4" x14ac:dyDescent="0.2">
      <c r="A165" s="92">
        <v>5321</v>
      </c>
      <c r="B165" s="84" t="s">
        <v>266</v>
      </c>
      <c r="C165" s="104">
        <v>0</v>
      </c>
      <c r="D165" s="93"/>
    </row>
    <row r="166" spans="1:4" x14ac:dyDescent="0.2">
      <c r="A166" s="92">
        <v>5322</v>
      </c>
      <c r="B166" s="84" t="s">
        <v>267</v>
      </c>
      <c r="C166" s="104">
        <v>0</v>
      </c>
      <c r="D166" s="93"/>
    </row>
    <row r="167" spans="1:4" x14ac:dyDescent="0.2">
      <c r="A167" s="91">
        <v>5330</v>
      </c>
      <c r="B167" s="83" t="s">
        <v>181</v>
      </c>
      <c r="C167" s="103">
        <v>0</v>
      </c>
      <c r="D167" s="93"/>
    </row>
    <row r="168" spans="1:4" x14ac:dyDescent="0.2">
      <c r="A168" s="92">
        <v>5331</v>
      </c>
      <c r="B168" s="84" t="s">
        <v>268</v>
      </c>
      <c r="C168" s="104">
        <v>0</v>
      </c>
      <c r="D168" s="93"/>
    </row>
    <row r="169" spans="1:4" x14ac:dyDescent="0.2">
      <c r="A169" s="92">
        <v>5332</v>
      </c>
      <c r="B169" s="84" t="s">
        <v>269</v>
      </c>
      <c r="C169" s="104">
        <v>0</v>
      </c>
      <c r="D169" s="93"/>
    </row>
    <row r="170" spans="1:4" x14ac:dyDescent="0.2">
      <c r="A170" s="92">
        <v>5400</v>
      </c>
      <c r="B170" s="84" t="s">
        <v>270</v>
      </c>
      <c r="C170" s="104">
        <v>0</v>
      </c>
      <c r="D170" s="93"/>
    </row>
    <row r="171" spans="1:4" x14ac:dyDescent="0.2">
      <c r="A171" s="91">
        <v>5410</v>
      </c>
      <c r="B171" s="83" t="s">
        <v>271</v>
      </c>
      <c r="C171" s="103">
        <v>0</v>
      </c>
      <c r="D171" s="93"/>
    </row>
    <row r="172" spans="1:4" x14ac:dyDescent="0.2">
      <c r="A172" s="92">
        <v>5411</v>
      </c>
      <c r="B172" s="84" t="s">
        <v>272</v>
      </c>
      <c r="C172" s="104">
        <v>0</v>
      </c>
      <c r="D172" s="93"/>
    </row>
    <row r="173" spans="1:4" x14ac:dyDescent="0.2">
      <c r="A173" s="92">
        <v>5412</v>
      </c>
      <c r="B173" s="84" t="s">
        <v>273</v>
      </c>
      <c r="C173" s="104">
        <v>0</v>
      </c>
      <c r="D173" s="93"/>
    </row>
    <row r="174" spans="1:4" x14ac:dyDescent="0.2">
      <c r="A174" s="91">
        <v>5420</v>
      </c>
      <c r="B174" s="83" t="s">
        <v>274</v>
      </c>
      <c r="C174" s="103">
        <v>0</v>
      </c>
      <c r="D174" s="93"/>
    </row>
    <row r="175" spans="1:4" x14ac:dyDescent="0.2">
      <c r="A175" s="92">
        <v>5421</v>
      </c>
      <c r="B175" s="84" t="s">
        <v>275</v>
      </c>
      <c r="C175" s="104">
        <v>0</v>
      </c>
      <c r="D175" s="93"/>
    </row>
    <row r="176" spans="1:4" x14ac:dyDescent="0.2">
      <c r="A176" s="92">
        <v>5422</v>
      </c>
      <c r="B176" s="84" t="s">
        <v>276</v>
      </c>
      <c r="C176" s="104">
        <v>0</v>
      </c>
      <c r="D176" s="93"/>
    </row>
    <row r="177" spans="1:5" x14ac:dyDescent="0.2">
      <c r="A177" s="91">
        <v>5430</v>
      </c>
      <c r="B177" s="83" t="s">
        <v>277</v>
      </c>
      <c r="C177" s="103">
        <v>0</v>
      </c>
      <c r="D177" s="93"/>
    </row>
    <row r="178" spans="1:5" x14ac:dyDescent="0.2">
      <c r="A178" s="92">
        <v>5431</v>
      </c>
      <c r="B178" s="84" t="s">
        <v>278</v>
      </c>
      <c r="C178" s="104">
        <v>0</v>
      </c>
      <c r="D178" s="93"/>
    </row>
    <row r="179" spans="1:5" x14ac:dyDescent="0.2">
      <c r="A179" s="92">
        <v>5432</v>
      </c>
      <c r="B179" s="84" t="s">
        <v>279</v>
      </c>
      <c r="C179" s="104">
        <v>0</v>
      </c>
      <c r="D179" s="93"/>
    </row>
    <row r="180" spans="1:5" x14ac:dyDescent="0.2">
      <c r="A180" s="91">
        <v>5440</v>
      </c>
      <c r="B180" s="83" t="s">
        <v>280</v>
      </c>
      <c r="C180" s="103">
        <v>0</v>
      </c>
      <c r="D180" s="93"/>
    </row>
    <row r="181" spans="1:5" x14ac:dyDescent="0.2">
      <c r="A181" s="92">
        <v>5441</v>
      </c>
      <c r="B181" s="84" t="s">
        <v>280</v>
      </c>
      <c r="C181" s="104">
        <v>0</v>
      </c>
      <c r="D181" s="93"/>
    </row>
    <row r="182" spans="1:5" x14ac:dyDescent="0.2">
      <c r="A182" s="91">
        <v>5450</v>
      </c>
      <c r="B182" s="83" t="s">
        <v>281</v>
      </c>
      <c r="C182" s="103">
        <v>0</v>
      </c>
      <c r="D182" s="93"/>
    </row>
    <row r="183" spans="1:5" x14ac:dyDescent="0.2">
      <c r="A183" s="92">
        <v>5451</v>
      </c>
      <c r="B183" s="84" t="s">
        <v>282</v>
      </c>
      <c r="C183" s="104">
        <v>0</v>
      </c>
      <c r="D183" s="93"/>
    </row>
    <row r="184" spans="1:5" x14ac:dyDescent="0.2">
      <c r="A184" s="92">
        <v>5452</v>
      </c>
      <c r="B184" s="84" t="s">
        <v>283</v>
      </c>
      <c r="C184" s="104">
        <v>0</v>
      </c>
      <c r="D184" s="93"/>
    </row>
    <row r="185" spans="1:5" x14ac:dyDescent="0.2">
      <c r="A185" s="92">
        <v>5500</v>
      </c>
      <c r="B185" s="84" t="s">
        <v>284</v>
      </c>
      <c r="C185" s="103">
        <v>12166458.539999999</v>
      </c>
      <c r="D185" s="93">
        <v>2.2718053439051263E-2</v>
      </c>
      <c r="E185" s="109">
        <f t="shared" ref="E185:E186" si="1">C185/$C$98</f>
        <v>2.2456977904202445E-2</v>
      </c>
    </row>
    <row r="186" spans="1:5" x14ac:dyDescent="0.2">
      <c r="A186" s="91">
        <v>5510</v>
      </c>
      <c r="B186" s="83" t="s">
        <v>285</v>
      </c>
      <c r="C186" s="103">
        <v>12166458.539999999</v>
      </c>
      <c r="D186" s="93">
        <v>2.2718053439051263E-2</v>
      </c>
      <c r="E186" s="109">
        <f t="shared" si="1"/>
        <v>2.2456977904202445E-2</v>
      </c>
    </row>
    <row r="187" spans="1:5" x14ac:dyDescent="0.2">
      <c r="A187" s="92">
        <v>5511</v>
      </c>
      <c r="B187" s="84" t="s">
        <v>286</v>
      </c>
      <c r="C187" s="104">
        <v>0</v>
      </c>
      <c r="D187" s="93"/>
    </row>
    <row r="188" spans="1:5" x14ac:dyDescent="0.2">
      <c r="A188" s="92">
        <v>5512</v>
      </c>
      <c r="B188" s="84" t="s">
        <v>287</v>
      </c>
      <c r="C188" s="104">
        <v>0</v>
      </c>
      <c r="D188" s="93"/>
    </row>
    <row r="189" spans="1:5" x14ac:dyDescent="0.2">
      <c r="A189" s="92">
        <v>5513</v>
      </c>
      <c r="B189" s="84" t="s">
        <v>288</v>
      </c>
      <c r="C189" s="104"/>
      <c r="D189" s="93"/>
    </row>
    <row r="190" spans="1:5" x14ac:dyDescent="0.2">
      <c r="A190" s="92">
        <v>5514</v>
      </c>
      <c r="B190" s="84" t="s">
        <v>289</v>
      </c>
      <c r="C190" s="104">
        <v>0</v>
      </c>
      <c r="D190" s="93"/>
    </row>
    <row r="191" spans="1:5" x14ac:dyDescent="0.2">
      <c r="A191" s="92">
        <v>5515</v>
      </c>
      <c r="B191" s="84" t="s">
        <v>290</v>
      </c>
      <c r="C191" s="104">
        <v>11164082.720000001</v>
      </c>
      <c r="D191" s="117">
        <v>2.0846347932481329E-2</v>
      </c>
      <c r="E191" s="109">
        <f t="shared" ref="E191" si="2">C191/$C$98</f>
        <v>2.0606782009691408E-2</v>
      </c>
    </row>
    <row r="192" spans="1:5" x14ac:dyDescent="0.2">
      <c r="A192" s="92">
        <v>5516</v>
      </c>
      <c r="B192" s="84" t="s">
        <v>291</v>
      </c>
      <c r="C192" s="104"/>
      <c r="D192" s="93"/>
    </row>
    <row r="193" spans="1:5" x14ac:dyDescent="0.2">
      <c r="A193" s="92">
        <v>5517</v>
      </c>
      <c r="B193" s="84" t="s">
        <v>292</v>
      </c>
      <c r="C193" s="104">
        <v>1002375.82</v>
      </c>
      <c r="D193" s="117">
        <v>1.8717055065699364E-3</v>
      </c>
      <c r="E193" s="109">
        <f t="shared" ref="E193" si="3">C193/$C$98</f>
        <v>1.8501958945110423E-3</v>
      </c>
    </row>
    <row r="194" spans="1:5" x14ac:dyDescent="0.2">
      <c r="A194" s="92">
        <v>5518</v>
      </c>
      <c r="B194" s="84" t="s">
        <v>49</v>
      </c>
      <c r="C194" s="104"/>
      <c r="D194" s="93"/>
    </row>
    <row r="195" spans="1:5" x14ac:dyDescent="0.2">
      <c r="A195" s="91">
        <v>5520</v>
      </c>
      <c r="B195" s="83" t="s">
        <v>48</v>
      </c>
      <c r="C195" s="103">
        <v>0</v>
      </c>
      <c r="D195" s="93"/>
    </row>
    <row r="196" spans="1:5" x14ac:dyDescent="0.2">
      <c r="A196" s="92">
        <v>5521</v>
      </c>
      <c r="B196" s="84" t="s">
        <v>293</v>
      </c>
      <c r="C196" s="104">
        <v>0</v>
      </c>
      <c r="D196" s="93"/>
    </row>
    <row r="197" spans="1:5" x14ac:dyDescent="0.2">
      <c r="A197" s="92">
        <v>5522</v>
      </c>
      <c r="B197" s="84" t="s">
        <v>294</v>
      </c>
      <c r="C197" s="104">
        <v>0</v>
      </c>
      <c r="D197" s="93"/>
    </row>
    <row r="198" spans="1:5" x14ac:dyDescent="0.2">
      <c r="A198" s="91">
        <v>5530</v>
      </c>
      <c r="B198" s="83" t="s">
        <v>295</v>
      </c>
      <c r="C198" s="103">
        <v>0</v>
      </c>
      <c r="D198" s="93"/>
    </row>
    <row r="199" spans="1:5" x14ac:dyDescent="0.2">
      <c r="A199" s="92">
        <v>5531</v>
      </c>
      <c r="B199" s="84" t="s">
        <v>296</v>
      </c>
      <c r="C199" s="104">
        <v>0</v>
      </c>
      <c r="D199" s="93"/>
    </row>
    <row r="200" spans="1:5" x14ac:dyDescent="0.2">
      <c r="A200" s="92">
        <v>5532</v>
      </c>
      <c r="B200" s="84" t="s">
        <v>297</v>
      </c>
      <c r="C200" s="104">
        <v>0</v>
      </c>
      <c r="D200" s="93"/>
    </row>
    <row r="201" spans="1:5" x14ac:dyDescent="0.2">
      <c r="A201" s="92">
        <v>5533</v>
      </c>
      <c r="B201" s="84" t="s">
        <v>298</v>
      </c>
      <c r="C201" s="104">
        <v>0</v>
      </c>
      <c r="D201" s="93"/>
    </row>
    <row r="202" spans="1:5" x14ac:dyDescent="0.2">
      <c r="A202" s="92">
        <v>5534</v>
      </c>
      <c r="B202" s="84" t="s">
        <v>299</v>
      </c>
      <c r="C202" s="104">
        <v>0</v>
      </c>
      <c r="D202" s="93"/>
    </row>
    <row r="203" spans="1:5" x14ac:dyDescent="0.2">
      <c r="A203" s="92">
        <v>5535</v>
      </c>
      <c r="B203" s="84" t="s">
        <v>300</v>
      </c>
      <c r="C203" s="104">
        <v>0</v>
      </c>
      <c r="D203" s="93"/>
    </row>
    <row r="204" spans="1:5" x14ac:dyDescent="0.2">
      <c r="A204" s="91">
        <v>5540</v>
      </c>
      <c r="B204" s="83" t="s">
        <v>301</v>
      </c>
      <c r="C204" s="103">
        <v>0</v>
      </c>
      <c r="D204" s="93"/>
    </row>
    <row r="205" spans="1:5" x14ac:dyDescent="0.2">
      <c r="A205" s="92">
        <v>5541</v>
      </c>
      <c r="B205" s="84" t="s">
        <v>301</v>
      </c>
      <c r="C205" s="104">
        <v>0</v>
      </c>
      <c r="D205" s="93"/>
    </row>
    <row r="206" spans="1:5" x14ac:dyDescent="0.2">
      <c r="A206" s="91">
        <v>5550</v>
      </c>
      <c r="B206" s="83" t="s">
        <v>302</v>
      </c>
      <c r="C206" s="103">
        <v>0</v>
      </c>
      <c r="D206" s="93"/>
    </row>
    <row r="207" spans="1:5" x14ac:dyDescent="0.2">
      <c r="A207" s="92">
        <v>5551</v>
      </c>
      <c r="B207" s="84" t="s">
        <v>302</v>
      </c>
      <c r="C207" s="104">
        <v>0</v>
      </c>
      <c r="D207" s="93"/>
    </row>
    <row r="208" spans="1:5" x14ac:dyDescent="0.2">
      <c r="A208" s="91">
        <v>5590</v>
      </c>
      <c r="B208" s="83" t="s">
        <v>303</v>
      </c>
      <c r="C208" s="103"/>
      <c r="D208" s="93"/>
    </row>
    <row r="209" spans="1:4" x14ac:dyDescent="0.2">
      <c r="A209" s="92">
        <v>5591</v>
      </c>
      <c r="B209" s="84" t="s">
        <v>304</v>
      </c>
      <c r="C209" s="104">
        <v>0</v>
      </c>
      <c r="D209" s="93"/>
    </row>
    <row r="210" spans="1:4" x14ac:dyDescent="0.2">
      <c r="A210" s="92">
        <v>5592</v>
      </c>
      <c r="B210" s="84" t="s">
        <v>305</v>
      </c>
      <c r="C210" s="104">
        <v>0</v>
      </c>
      <c r="D210" s="93"/>
    </row>
    <row r="211" spans="1:4" x14ac:dyDescent="0.2">
      <c r="A211" s="92">
        <v>5593</v>
      </c>
      <c r="B211" s="84" t="s">
        <v>306</v>
      </c>
      <c r="C211" s="104">
        <v>0</v>
      </c>
      <c r="D211" s="93"/>
    </row>
    <row r="212" spans="1:4" x14ac:dyDescent="0.2">
      <c r="A212" s="92">
        <v>5594</v>
      </c>
      <c r="B212" s="84" t="s">
        <v>359</v>
      </c>
      <c r="C212" s="104"/>
      <c r="D212" s="93"/>
    </row>
    <row r="213" spans="1:4" x14ac:dyDescent="0.2">
      <c r="A213" s="92">
        <v>5595</v>
      </c>
      <c r="B213" s="84" t="s">
        <v>307</v>
      </c>
      <c r="C213" s="104">
        <v>0</v>
      </c>
      <c r="D213" s="93"/>
    </row>
    <row r="214" spans="1:4" x14ac:dyDescent="0.2">
      <c r="A214" s="92">
        <v>5596</v>
      </c>
      <c r="B214" s="84" t="s">
        <v>201</v>
      </c>
      <c r="C214" s="104">
        <v>0</v>
      </c>
      <c r="D214" s="93"/>
    </row>
    <row r="215" spans="1:4" x14ac:dyDescent="0.2">
      <c r="A215" s="92">
        <v>5597</v>
      </c>
      <c r="B215" s="84" t="s">
        <v>308</v>
      </c>
      <c r="C215" s="104">
        <v>0</v>
      </c>
      <c r="D215" s="93"/>
    </row>
    <row r="216" spans="1:4" x14ac:dyDescent="0.2">
      <c r="A216" s="92">
        <v>5598</v>
      </c>
      <c r="B216" s="84" t="s">
        <v>360</v>
      </c>
      <c r="C216" s="104">
        <v>0</v>
      </c>
      <c r="D216" s="93"/>
    </row>
    <row r="217" spans="1:4" x14ac:dyDescent="0.2">
      <c r="A217" s="92">
        <v>5599</v>
      </c>
      <c r="B217" s="84" t="s">
        <v>309</v>
      </c>
      <c r="C217" s="104">
        <v>0</v>
      </c>
      <c r="D217" s="93"/>
    </row>
    <row r="218" spans="1:4" x14ac:dyDescent="0.2">
      <c r="A218" s="92">
        <v>5600</v>
      </c>
      <c r="B218" s="84" t="s">
        <v>47</v>
      </c>
      <c r="C218" s="104">
        <v>0</v>
      </c>
      <c r="D218" s="93"/>
    </row>
    <row r="219" spans="1:4" x14ac:dyDescent="0.2">
      <c r="A219" s="91">
        <v>5610</v>
      </c>
      <c r="B219" s="83" t="s">
        <v>310</v>
      </c>
      <c r="C219" s="103">
        <v>0</v>
      </c>
      <c r="D219" s="93"/>
    </row>
    <row r="220" spans="1:4" x14ac:dyDescent="0.2">
      <c r="A220" s="92">
        <v>5611</v>
      </c>
      <c r="B220" s="84" t="s">
        <v>311</v>
      </c>
      <c r="C220" s="104">
        <v>0</v>
      </c>
      <c r="D220" s="93"/>
    </row>
    <row r="221" spans="1:4" x14ac:dyDescent="0.2">
      <c r="A221" s="81"/>
      <c r="B221" s="21" t="s">
        <v>423</v>
      </c>
      <c r="C221" s="81"/>
      <c r="D221" s="81"/>
    </row>
    <row r="222" spans="1:4" x14ac:dyDescent="0.2">
      <c r="A222" s="81"/>
      <c r="C222" s="81"/>
      <c r="D222" s="81"/>
    </row>
    <row r="223" spans="1:4" x14ac:dyDescent="0.2">
      <c r="A223" s="81"/>
      <c r="B223" s="81"/>
      <c r="C223" s="81"/>
      <c r="D223" s="81"/>
    </row>
    <row r="224" spans="1:4" x14ac:dyDescent="0.2">
      <c r="A224" s="81"/>
      <c r="B224" s="81"/>
      <c r="C224" s="81"/>
      <c r="D224" s="81"/>
    </row>
    <row r="225" spans="1:4" x14ac:dyDescent="0.2">
      <c r="A225" s="81"/>
      <c r="B225" s="81"/>
      <c r="C225" s="81"/>
      <c r="D225" s="81"/>
    </row>
    <row r="226" spans="1:4" x14ac:dyDescent="0.2">
      <c r="A226" s="81"/>
      <c r="B226" s="81"/>
      <c r="C226" s="81"/>
      <c r="D226" s="81"/>
    </row>
    <row r="227" spans="1:4" x14ac:dyDescent="0.2">
      <c r="A227" s="81"/>
      <c r="B227" s="81"/>
      <c r="C227" s="81"/>
      <c r="D227" s="81"/>
    </row>
    <row r="228" spans="1:4" x14ac:dyDescent="0.2">
      <c r="A228" s="81"/>
      <c r="B228" s="81"/>
      <c r="C228" s="81"/>
      <c r="D228" s="81"/>
    </row>
    <row r="229" spans="1:4" x14ac:dyDescent="0.2">
      <c r="A229" s="81"/>
      <c r="B229" s="81"/>
      <c r="C229" s="81"/>
      <c r="D229" s="81"/>
    </row>
    <row r="230" spans="1:4" x14ac:dyDescent="0.2">
      <c r="A230" s="81"/>
      <c r="B230" s="81"/>
      <c r="C230" s="81"/>
      <c r="D230" s="81"/>
    </row>
    <row r="231" spans="1:4" x14ac:dyDescent="0.2">
      <c r="A231" s="81"/>
      <c r="B231" s="81"/>
      <c r="C231" s="81"/>
      <c r="D231" s="81"/>
    </row>
    <row r="232" spans="1:4" x14ac:dyDescent="0.2">
      <c r="A232" s="81"/>
      <c r="B232" s="81"/>
      <c r="C232" s="81"/>
      <c r="D232" s="81"/>
    </row>
    <row r="233" spans="1:4" x14ac:dyDescent="0.2">
      <c r="A233" s="81"/>
      <c r="B233" s="81"/>
      <c r="C233" s="81"/>
      <c r="D233" s="81"/>
    </row>
    <row r="234" spans="1:4" x14ac:dyDescent="0.2">
      <c r="A234" s="81"/>
      <c r="B234" s="81"/>
      <c r="C234" s="81"/>
      <c r="D234" s="81"/>
    </row>
    <row r="235" spans="1:4" x14ac:dyDescent="0.2">
      <c r="A235" s="81"/>
      <c r="B235" s="81"/>
      <c r="C235" s="81"/>
      <c r="D235" s="81"/>
    </row>
    <row r="236" spans="1:4" x14ac:dyDescent="0.2">
      <c r="A236" s="81"/>
      <c r="B236" s="81"/>
      <c r="C236" s="81"/>
      <c r="D236" s="81"/>
    </row>
  </sheetData>
  <sheetProtection formatCells="0" formatColumns="0" formatRows="0" insertColumns="0" insertRows="0" insertHyperlinks="0" deleteColumns="0" deleteRows="0" sort="0" autoFilter="0" pivotTables="0"/>
  <mergeCells count="3">
    <mergeCell ref="A1:B1"/>
    <mergeCell ref="A2:B2"/>
    <mergeCell ref="A3:B3"/>
  </mergeCells>
  <pageMargins left="0.31496062992125984" right="0.31496062992125984" top="0.74803149606299213" bottom="0.74803149606299213" header="0.31496062992125984" footer="0.31496062992125984"/>
  <pageSetup scale="83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4"/>
    </row>
    <row r="2" spans="1:2" ht="15" customHeight="1" x14ac:dyDescent="0.2">
      <c r="A2" s="9" t="s">
        <v>93</v>
      </c>
      <c r="B2" s="7" t="s">
        <v>17</v>
      </c>
    </row>
    <row r="3" spans="1:2" x14ac:dyDescent="0.2">
      <c r="A3" s="15"/>
      <c r="B3" s="3"/>
    </row>
    <row r="4" spans="1:2" ht="14.1" customHeight="1" x14ac:dyDescent="0.2">
      <c r="A4" s="74" t="s">
        <v>413</v>
      </c>
      <c r="B4" s="10" t="s">
        <v>46</v>
      </c>
    </row>
    <row r="5" spans="1:2" ht="14.1" customHeight="1" x14ac:dyDescent="0.2">
      <c r="A5" s="75"/>
      <c r="B5" s="10" t="s">
        <v>18</v>
      </c>
    </row>
    <row r="6" spans="1:2" ht="14.1" customHeight="1" x14ac:dyDescent="0.2">
      <c r="A6" s="75"/>
      <c r="B6" s="10" t="s">
        <v>75</v>
      </c>
    </row>
    <row r="7" spans="1:2" ht="14.1" customHeight="1" x14ac:dyDescent="0.2">
      <c r="A7" s="75"/>
      <c r="B7" s="10" t="s">
        <v>32</v>
      </c>
    </row>
    <row r="8" spans="1:2" x14ac:dyDescent="0.2">
      <c r="A8" s="75"/>
    </row>
    <row r="9" spans="1:2" x14ac:dyDescent="0.2">
      <c r="A9" s="74" t="s">
        <v>414</v>
      </c>
      <c r="B9" s="8" t="s">
        <v>77</v>
      </c>
    </row>
    <row r="10" spans="1:2" ht="15" customHeight="1" x14ac:dyDescent="0.2">
      <c r="A10" s="75"/>
      <c r="B10" s="16" t="s">
        <v>32</v>
      </c>
    </row>
    <row r="11" spans="1:2" x14ac:dyDescent="0.2">
      <c r="A11" s="75"/>
    </row>
    <row r="12" spans="1:2" x14ac:dyDescent="0.2">
      <c r="A12" s="74" t="s">
        <v>415</v>
      </c>
      <c r="B12" s="8" t="s">
        <v>77</v>
      </c>
    </row>
    <row r="13" spans="1:2" ht="20.399999999999999" x14ac:dyDescent="0.2">
      <c r="A13" s="75"/>
      <c r="B13" s="8" t="s">
        <v>39</v>
      </c>
    </row>
    <row r="14" spans="1:2" x14ac:dyDescent="0.2">
      <c r="A14" s="75"/>
      <c r="B14" s="16" t="s">
        <v>32</v>
      </c>
    </row>
    <row r="15" spans="1:2" x14ac:dyDescent="0.2">
      <c r="A15" s="75"/>
    </row>
    <row r="16" spans="1:2" x14ac:dyDescent="0.2">
      <c r="A16" s="75"/>
    </row>
    <row r="17" spans="1:2" ht="15" customHeight="1" x14ac:dyDescent="0.2">
      <c r="A17" s="74" t="s">
        <v>416</v>
      </c>
      <c r="B17" s="6" t="s">
        <v>40</v>
      </c>
    </row>
    <row r="18" spans="1:2" ht="15" customHeight="1" x14ac:dyDescent="0.2">
      <c r="A18" s="15"/>
      <c r="B18" s="6" t="s">
        <v>41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70" zoomScaleNormal="70" workbookViewId="0">
      <selection activeCell="B14" sqref="B14"/>
    </sheetView>
  </sheetViews>
  <sheetFormatPr baseColWidth="10" defaultColWidth="9.109375" defaultRowHeight="10.199999999999999" x14ac:dyDescent="0.2"/>
  <cols>
    <col min="1" max="1" width="10" style="29" customWidth="1"/>
    <col min="2" max="2" width="45.6640625" style="29" customWidth="1"/>
    <col min="3" max="3" width="15" style="29" customWidth="1"/>
    <col min="4" max="4" width="50.21875" style="29" customWidth="1"/>
    <col min="5" max="5" width="10.88671875" style="29" customWidth="1"/>
    <col min="6" max="16384" width="9.109375" style="29"/>
  </cols>
  <sheetData>
    <row r="1" spans="1:5" ht="18.899999999999999" customHeight="1" x14ac:dyDescent="0.2">
      <c r="A1" s="175" t="str">
        <f>ESF!A1</f>
        <v>COLEGIO DE ESTUDIOS CIENTIFICOS Y TECNOLOGICOS DEL ESTADO DE CHIHUAHUA</v>
      </c>
      <c r="B1" s="175"/>
      <c r="C1" s="175"/>
      <c r="D1" s="27" t="s">
        <v>99</v>
      </c>
      <c r="E1" s="28">
        <f>ESF!H1</f>
        <v>2021</v>
      </c>
    </row>
    <row r="2" spans="1:5" ht="18.899999999999999" customHeight="1" x14ac:dyDescent="0.2">
      <c r="A2" s="175" t="s">
        <v>312</v>
      </c>
      <c r="B2" s="175"/>
      <c r="C2" s="175"/>
      <c r="D2" s="27" t="s">
        <v>101</v>
      </c>
      <c r="E2" s="28" t="str">
        <f>ESF!H2</f>
        <v>Trimestre</v>
      </c>
    </row>
    <row r="3" spans="1:5" ht="18.899999999999999" customHeight="1" x14ac:dyDescent="0.2">
      <c r="A3" s="175" t="str">
        <f>ESF!A3</f>
        <v>Al 31 de Diciembre de 2021</v>
      </c>
      <c r="B3" s="175"/>
      <c r="C3" s="175"/>
      <c r="D3" s="27" t="s">
        <v>103</v>
      </c>
      <c r="E3" s="28">
        <f>ESF!H3</f>
        <v>4</v>
      </c>
    </row>
    <row r="5" spans="1:5" x14ac:dyDescent="0.2">
      <c r="A5" s="164" t="s">
        <v>104</v>
      </c>
      <c r="B5" s="30"/>
      <c r="C5" s="30"/>
      <c r="D5" s="30"/>
      <c r="E5" s="30"/>
    </row>
    <row r="6" spans="1:5" x14ac:dyDescent="0.2">
      <c r="A6" s="165" t="s">
        <v>87</v>
      </c>
      <c r="B6" s="30"/>
      <c r="C6" s="30"/>
      <c r="D6" s="30"/>
      <c r="E6" s="30"/>
    </row>
    <row r="7" spans="1:5" x14ac:dyDescent="0.2">
      <c r="A7" s="31" t="s">
        <v>73</v>
      </c>
      <c r="B7" s="31" t="s">
        <v>70</v>
      </c>
      <c r="C7" s="31" t="s">
        <v>71</v>
      </c>
      <c r="D7" s="31" t="s">
        <v>72</v>
      </c>
      <c r="E7" s="31" t="s">
        <v>74</v>
      </c>
    </row>
    <row r="8" spans="1:5" x14ac:dyDescent="0.2">
      <c r="A8" s="32">
        <v>3110</v>
      </c>
      <c r="B8" s="29" t="s">
        <v>180</v>
      </c>
      <c r="C8" s="94"/>
    </row>
    <row r="9" spans="1:5" x14ac:dyDescent="0.2">
      <c r="A9" s="32">
        <v>3120</v>
      </c>
      <c r="B9" s="29" t="s">
        <v>313</v>
      </c>
      <c r="C9" s="94">
        <v>138204804.02000001</v>
      </c>
    </row>
    <row r="10" spans="1:5" x14ac:dyDescent="0.2">
      <c r="A10" s="32">
        <v>3130</v>
      </c>
      <c r="B10" s="29" t="s">
        <v>314</v>
      </c>
      <c r="C10" s="94"/>
    </row>
    <row r="12" spans="1:5" x14ac:dyDescent="0.2">
      <c r="A12" s="165" t="s">
        <v>89</v>
      </c>
      <c r="B12" s="30"/>
      <c r="C12" s="30"/>
      <c r="D12" s="30"/>
      <c r="E12" s="30"/>
    </row>
    <row r="13" spans="1:5" x14ac:dyDescent="0.2">
      <c r="A13" s="31" t="s">
        <v>73</v>
      </c>
      <c r="B13" s="31" t="s">
        <v>70</v>
      </c>
      <c r="C13" s="31" t="s">
        <v>71</v>
      </c>
      <c r="D13" s="31" t="s">
        <v>315</v>
      </c>
      <c r="E13" s="31"/>
    </row>
    <row r="14" spans="1:5" s="33" customFormat="1" ht="172.2" customHeight="1" x14ac:dyDescent="0.3">
      <c r="A14" s="128">
        <v>3210</v>
      </c>
      <c r="B14" s="33" t="s">
        <v>316</v>
      </c>
      <c r="C14" s="129">
        <v>82010759.560000002</v>
      </c>
      <c r="D14" s="176" t="s">
        <v>481</v>
      </c>
      <c r="E14" s="176"/>
    </row>
    <row r="15" spans="1:5" ht="25.5" customHeight="1" x14ac:dyDescent="0.2">
      <c r="A15" s="32">
        <v>3220</v>
      </c>
      <c r="B15" s="29" t="s">
        <v>317</v>
      </c>
      <c r="C15" s="94">
        <v>144464382</v>
      </c>
      <c r="D15" s="174" t="s">
        <v>449</v>
      </c>
      <c r="E15" s="174"/>
    </row>
    <row r="16" spans="1:5" x14ac:dyDescent="0.2">
      <c r="A16" s="32">
        <v>3230</v>
      </c>
      <c r="B16" s="29" t="s">
        <v>318</v>
      </c>
      <c r="C16" s="95">
        <v>0</v>
      </c>
    </row>
    <row r="17" spans="1:5" x14ac:dyDescent="0.2">
      <c r="A17" s="32">
        <v>3231</v>
      </c>
      <c r="B17" s="29" t="s">
        <v>319</v>
      </c>
      <c r="C17" s="94">
        <v>0</v>
      </c>
    </row>
    <row r="18" spans="1:5" x14ac:dyDescent="0.2">
      <c r="A18" s="32">
        <v>3232</v>
      </c>
      <c r="B18" s="29" t="s">
        <v>320</v>
      </c>
      <c r="C18" s="94">
        <v>0</v>
      </c>
    </row>
    <row r="19" spans="1:5" x14ac:dyDescent="0.2">
      <c r="A19" s="32">
        <v>3233</v>
      </c>
      <c r="B19" s="29" t="s">
        <v>321</v>
      </c>
      <c r="C19" s="94">
        <v>0</v>
      </c>
    </row>
    <row r="20" spans="1:5" x14ac:dyDescent="0.2">
      <c r="A20" s="32">
        <v>3239</v>
      </c>
      <c r="B20" s="29" t="s">
        <v>322</v>
      </c>
      <c r="C20" s="94">
        <v>0</v>
      </c>
    </row>
    <row r="21" spans="1:5" x14ac:dyDescent="0.2">
      <c r="A21" s="32">
        <v>3240</v>
      </c>
      <c r="B21" s="29" t="s">
        <v>323</v>
      </c>
      <c r="C21" s="95">
        <v>-221317.16</v>
      </c>
    </row>
    <row r="22" spans="1:5" x14ac:dyDescent="0.2">
      <c r="A22" s="32">
        <v>3241</v>
      </c>
      <c r="B22" s="29" t="s">
        <v>324</v>
      </c>
      <c r="C22" s="94">
        <v>-221317.16</v>
      </c>
    </row>
    <row r="23" spans="1:5" x14ac:dyDescent="0.2">
      <c r="A23" s="32">
        <v>3242</v>
      </c>
      <c r="B23" s="29" t="s">
        <v>325</v>
      </c>
      <c r="C23" s="94">
        <v>0</v>
      </c>
    </row>
    <row r="24" spans="1:5" x14ac:dyDescent="0.2">
      <c r="A24" s="32">
        <v>3243</v>
      </c>
      <c r="B24" s="29" t="s">
        <v>326</v>
      </c>
      <c r="C24" s="94">
        <v>0</v>
      </c>
    </row>
    <row r="25" spans="1:5" x14ac:dyDescent="0.2">
      <c r="A25" s="32">
        <v>3250</v>
      </c>
      <c r="B25" s="29" t="s">
        <v>327</v>
      </c>
      <c r="C25" s="94">
        <v>-45670.720000000001</v>
      </c>
    </row>
    <row r="26" spans="1:5" x14ac:dyDescent="0.2">
      <c r="A26" s="32">
        <v>3251</v>
      </c>
      <c r="B26" s="29" t="s">
        <v>328</v>
      </c>
      <c r="C26" s="94">
        <v>0</v>
      </c>
    </row>
    <row r="27" spans="1:5" ht="15" customHeight="1" x14ac:dyDescent="0.2">
      <c r="A27" s="32">
        <v>3252</v>
      </c>
      <c r="B27" s="29" t="s">
        <v>329</v>
      </c>
      <c r="C27" s="94">
        <v>-45670.720000000001</v>
      </c>
      <c r="D27" s="174" t="s">
        <v>443</v>
      </c>
      <c r="E27" s="174"/>
    </row>
    <row r="29" spans="1:5" x14ac:dyDescent="0.2">
      <c r="B29" s="21" t="s">
        <v>423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D27:E27"/>
    <mergeCell ref="A1:C1"/>
    <mergeCell ref="A2:C2"/>
    <mergeCell ref="A3:C3"/>
    <mergeCell ref="D14:E14"/>
    <mergeCell ref="D15:E15"/>
  </mergeCells>
  <printOptions horizontalCentered="1"/>
  <pageMargins left="0.27" right="0.24" top="0.42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0.199999999999999" x14ac:dyDescent="0.2"/>
  <cols>
    <col min="1" max="1" width="8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9" t="s">
        <v>93</v>
      </c>
      <c r="B2" s="7" t="s">
        <v>17</v>
      </c>
    </row>
    <row r="4" spans="1:2" ht="15" customHeight="1" x14ac:dyDescent="0.2">
      <c r="A4" s="74" t="s">
        <v>13</v>
      </c>
      <c r="B4" s="10" t="s">
        <v>46</v>
      </c>
    </row>
    <row r="5" spans="1:2" ht="15" customHeight="1" x14ac:dyDescent="0.2">
      <c r="A5" s="74" t="s">
        <v>14</v>
      </c>
      <c r="B5" s="10" t="s">
        <v>18</v>
      </c>
    </row>
    <row r="6" spans="1:2" ht="15" customHeight="1" x14ac:dyDescent="0.2">
      <c r="B6" s="10" t="s">
        <v>88</v>
      </c>
    </row>
    <row r="7" spans="1:2" ht="15" customHeight="1" x14ac:dyDescent="0.2">
      <c r="B7" s="10" t="s">
        <v>42</v>
      </c>
    </row>
    <row r="8" spans="1:2" ht="15" customHeight="1" x14ac:dyDescent="0.2">
      <c r="B8" s="10" t="s">
        <v>43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A45" sqref="A45"/>
    </sheetView>
  </sheetViews>
  <sheetFormatPr baseColWidth="10" defaultColWidth="9.109375" defaultRowHeight="10.199999999999999" x14ac:dyDescent="0.2"/>
  <cols>
    <col min="1" max="1" width="121.44140625" style="29" customWidth="1"/>
    <col min="2" max="2" width="24.109375" style="29" customWidth="1"/>
    <col min="3" max="3" width="19.109375" style="29" customWidth="1"/>
    <col min="4" max="4" width="7.109375" style="29" customWidth="1"/>
    <col min="5" max="5" width="11" style="29" customWidth="1"/>
    <col min="6" max="16384" width="9.109375" style="29"/>
  </cols>
  <sheetData>
    <row r="1" spans="1:5" s="33" customFormat="1" ht="18.899999999999999" customHeight="1" x14ac:dyDescent="0.3">
      <c r="A1" s="175" t="str">
        <f>ESF!A1</f>
        <v>COLEGIO DE ESTUDIOS CIENTIFICOS Y TECNOLOGICOS DEL ESTADO DE CHIHUAHUA</v>
      </c>
      <c r="B1" s="175"/>
      <c r="C1" s="27" t="s">
        <v>99</v>
      </c>
      <c r="D1" s="28">
        <f>ESF!H1</f>
        <v>2021</v>
      </c>
    </row>
    <row r="2" spans="1:5" s="33" customFormat="1" ht="18.899999999999999" customHeight="1" x14ac:dyDescent="0.3">
      <c r="A2" s="175" t="s">
        <v>330</v>
      </c>
      <c r="B2" s="175"/>
      <c r="C2" s="27" t="s">
        <v>101</v>
      </c>
      <c r="D2" s="167" t="str">
        <f>ESF!H2</f>
        <v>Trimestre</v>
      </c>
    </row>
    <row r="3" spans="1:5" s="33" customFormat="1" ht="18.899999999999999" customHeight="1" x14ac:dyDescent="0.3">
      <c r="A3" s="175" t="str">
        <f>ESF!A3</f>
        <v>Al 31 de Diciembre de 2021</v>
      </c>
      <c r="B3" s="175"/>
      <c r="C3" s="27" t="s">
        <v>103</v>
      </c>
      <c r="D3" s="28">
        <f>ESF!H3</f>
        <v>4</v>
      </c>
    </row>
    <row r="4" spans="1:5" ht="12.6" thickBot="1" x14ac:dyDescent="0.25">
      <c r="A4" s="198" t="s">
        <v>104</v>
      </c>
      <c r="B4" s="198"/>
      <c r="C4" s="198"/>
      <c r="D4" s="30"/>
      <c r="E4" s="166"/>
    </row>
    <row r="5" spans="1:5" ht="12.6" thickBot="1" x14ac:dyDescent="0.25">
      <c r="A5" s="192" t="s">
        <v>451</v>
      </c>
      <c r="B5" s="193"/>
      <c r="C5" s="194"/>
    </row>
    <row r="6" spans="1:5" ht="12.6" thickBot="1" x14ac:dyDescent="0.25">
      <c r="A6" s="195" t="s">
        <v>452</v>
      </c>
      <c r="B6" s="196"/>
      <c r="C6" s="197"/>
    </row>
    <row r="7" spans="1:5" ht="12.6" thickBot="1" x14ac:dyDescent="0.25">
      <c r="A7" s="132" t="s">
        <v>453</v>
      </c>
      <c r="B7" s="150" t="s">
        <v>454</v>
      </c>
      <c r="C7" s="151" t="s">
        <v>455</v>
      </c>
    </row>
    <row r="8" spans="1:5" ht="12" thickBot="1" x14ac:dyDescent="0.25">
      <c r="A8" s="152" t="s">
        <v>331</v>
      </c>
      <c r="B8" s="133">
        <v>277825.45</v>
      </c>
      <c r="C8" s="134">
        <v>282825.45</v>
      </c>
    </row>
    <row r="9" spans="1:5" ht="12" thickBot="1" x14ac:dyDescent="0.25">
      <c r="A9" s="153" t="s">
        <v>456</v>
      </c>
      <c r="B9" s="135">
        <v>19029189.600000001</v>
      </c>
      <c r="C9" s="136">
        <v>6767473.3899999997</v>
      </c>
    </row>
    <row r="10" spans="1:5" ht="12" thickBot="1" x14ac:dyDescent="0.25">
      <c r="A10" s="152" t="s">
        <v>457</v>
      </c>
      <c r="B10" s="133">
        <v>0</v>
      </c>
      <c r="C10" s="134">
        <v>0</v>
      </c>
    </row>
    <row r="11" spans="1:5" ht="12" thickBot="1" x14ac:dyDescent="0.25">
      <c r="A11" s="153" t="s">
        <v>458</v>
      </c>
      <c r="B11" s="135">
        <v>663894.76</v>
      </c>
      <c r="C11" s="136">
        <v>21441204.260000002</v>
      </c>
    </row>
    <row r="12" spans="1:5" ht="12" thickBot="1" x14ac:dyDescent="0.25">
      <c r="A12" s="152" t="s">
        <v>459</v>
      </c>
      <c r="B12" s="133">
        <v>14149101.82</v>
      </c>
      <c r="C12" s="134">
        <v>20615906.75</v>
      </c>
    </row>
    <row r="13" spans="1:5" ht="12" thickBot="1" x14ac:dyDescent="0.25">
      <c r="A13" s="153" t="s">
        <v>460</v>
      </c>
      <c r="B13" s="135">
        <v>0</v>
      </c>
      <c r="C13" s="136">
        <v>0</v>
      </c>
    </row>
    <row r="14" spans="1:5" ht="12.6" thickBot="1" x14ac:dyDescent="0.3">
      <c r="A14" s="137" t="s">
        <v>461</v>
      </c>
      <c r="B14" s="133">
        <f>B8+B9+B10+B11+B12+B13</f>
        <v>34120011.630000003</v>
      </c>
      <c r="C14" s="134">
        <v>49107400.670000002</v>
      </c>
    </row>
    <row r="15" spans="1:5" ht="12" x14ac:dyDescent="0.25">
      <c r="A15" s="138"/>
      <c r="B15" s="188"/>
      <c r="C15" s="189"/>
    </row>
    <row r="16" spans="1:5" ht="12" x14ac:dyDescent="0.2">
      <c r="A16" s="154" t="s">
        <v>462</v>
      </c>
      <c r="B16" s="190"/>
      <c r="C16" s="191"/>
    </row>
    <row r="17" spans="1:3" ht="11.4" x14ac:dyDescent="0.2">
      <c r="A17" s="155" t="s">
        <v>463</v>
      </c>
      <c r="B17" s="190"/>
      <c r="C17" s="191"/>
    </row>
    <row r="18" spans="1:3" ht="12" x14ac:dyDescent="0.2">
      <c r="A18" s="154" t="s">
        <v>464</v>
      </c>
      <c r="B18" s="190">
        <v>519511.7</v>
      </c>
      <c r="C18" s="191"/>
    </row>
    <row r="19" spans="1:3" ht="12" x14ac:dyDescent="0.2">
      <c r="A19" s="154" t="s">
        <v>465</v>
      </c>
      <c r="B19" s="190">
        <v>4592167.25</v>
      </c>
      <c r="C19" s="191"/>
    </row>
    <row r="20" spans="1:3" ht="12" thickBot="1" x14ac:dyDescent="0.25">
      <c r="A20" s="156" t="s">
        <v>466</v>
      </c>
      <c r="B20" s="177"/>
      <c r="C20" s="178"/>
    </row>
    <row r="21" spans="1:3" ht="11.4" x14ac:dyDescent="0.2">
      <c r="A21" s="157"/>
      <c r="B21" s="179"/>
      <c r="C21" s="180"/>
    </row>
    <row r="22" spans="1:3" ht="12" x14ac:dyDescent="0.2">
      <c r="A22" s="154" t="s">
        <v>467</v>
      </c>
      <c r="B22" s="181"/>
      <c r="C22" s="182"/>
    </row>
    <row r="23" spans="1:3" ht="12" thickBot="1" x14ac:dyDescent="0.25">
      <c r="A23" s="156" t="s">
        <v>468</v>
      </c>
      <c r="B23" s="183"/>
      <c r="C23" s="184"/>
    </row>
    <row r="24" spans="1:3" ht="12.6" thickBot="1" x14ac:dyDescent="0.25">
      <c r="A24" s="139" t="s">
        <v>469</v>
      </c>
      <c r="B24" s="140">
        <v>2021</v>
      </c>
      <c r="C24" s="141">
        <v>2020</v>
      </c>
    </row>
    <row r="25" spans="1:3" ht="11.4" x14ac:dyDescent="0.2">
      <c r="A25" s="158" t="s">
        <v>470</v>
      </c>
      <c r="B25" s="142">
        <v>0</v>
      </c>
      <c r="C25" s="143">
        <v>0</v>
      </c>
    </row>
    <row r="26" spans="1:3" ht="11.4" x14ac:dyDescent="0.2">
      <c r="A26" s="155" t="s">
        <v>471</v>
      </c>
      <c r="B26" s="144">
        <v>11164082.720000001</v>
      </c>
      <c r="C26" s="145">
        <v>113468822.58</v>
      </c>
    </row>
    <row r="27" spans="1:3" ht="11.4" x14ac:dyDescent="0.2">
      <c r="A27" s="155" t="s">
        <v>472</v>
      </c>
      <c r="B27" s="146">
        <v>0</v>
      </c>
      <c r="C27" s="147">
        <v>0</v>
      </c>
    </row>
    <row r="28" spans="1:3" ht="11.4" x14ac:dyDescent="0.2">
      <c r="A28" s="155" t="s">
        <v>473</v>
      </c>
      <c r="B28" s="146">
        <v>67959365.719999999</v>
      </c>
      <c r="C28" s="147">
        <v>0</v>
      </c>
    </row>
    <row r="29" spans="1:3" ht="11.4" x14ac:dyDescent="0.2">
      <c r="A29" s="155" t="s">
        <v>474</v>
      </c>
      <c r="B29" s="146">
        <v>0</v>
      </c>
      <c r="C29" s="147">
        <v>0</v>
      </c>
    </row>
    <row r="30" spans="1:3" ht="11.4" x14ac:dyDescent="0.2">
      <c r="A30" s="155" t="s">
        <v>475</v>
      </c>
      <c r="B30" s="146">
        <v>0</v>
      </c>
      <c r="C30" s="147">
        <v>0</v>
      </c>
    </row>
    <row r="31" spans="1:3" ht="11.4" x14ac:dyDescent="0.2">
      <c r="A31" s="155" t="s">
        <v>476</v>
      </c>
      <c r="B31" s="146">
        <v>3277032.63</v>
      </c>
      <c r="C31" s="147">
        <v>9305685</v>
      </c>
    </row>
    <row r="32" spans="1:3" ht="12" thickBot="1" x14ac:dyDescent="0.25">
      <c r="A32" s="156" t="s">
        <v>477</v>
      </c>
      <c r="B32" s="148">
        <v>0</v>
      </c>
      <c r="C32" s="149">
        <v>0</v>
      </c>
    </row>
    <row r="33" spans="1:3" ht="12" thickBot="1" x14ac:dyDescent="0.25">
      <c r="A33" s="185" t="s">
        <v>478</v>
      </c>
      <c r="B33" s="186"/>
      <c r="C33" s="187"/>
    </row>
  </sheetData>
  <sheetProtection formatCells="0" formatColumns="0" formatRows="0" insertColumns="0" insertRows="0" insertHyperlinks="0" deleteColumns="0" deleteRows="0" sort="0" autoFilter="0" pivotTables="0"/>
  <mergeCells count="16">
    <mergeCell ref="A5:C5"/>
    <mergeCell ref="A6:C6"/>
    <mergeCell ref="A4:C4"/>
    <mergeCell ref="A1:B1"/>
    <mergeCell ref="A2:B2"/>
    <mergeCell ref="A3:B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33:C33"/>
  </mergeCells>
  <pageMargins left="0.17" right="0.17" top="0.65" bottom="0.74803149606299213" header="0.66" footer="0.31496062992125984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9" t="s">
        <v>93</v>
      </c>
      <c r="B2" s="7" t="s">
        <v>17</v>
      </c>
    </row>
    <row r="3" spans="1:2" x14ac:dyDescent="0.2">
      <c r="B3" s="3"/>
    </row>
    <row r="4" spans="1:2" ht="14.1" customHeight="1" x14ac:dyDescent="0.2">
      <c r="A4" s="74" t="s">
        <v>15</v>
      </c>
      <c r="B4" s="10" t="s">
        <v>46</v>
      </c>
    </row>
    <row r="5" spans="1:2" ht="14.1" customHeight="1" x14ac:dyDescent="0.2">
      <c r="B5" s="10" t="s">
        <v>18</v>
      </c>
    </row>
    <row r="6" spans="1:2" ht="14.1" customHeight="1" x14ac:dyDescent="0.2">
      <c r="B6" s="10" t="s">
        <v>78</v>
      </c>
    </row>
    <row r="7" spans="1:2" ht="14.1" customHeight="1" x14ac:dyDescent="0.2">
      <c r="B7" s="10" t="s">
        <v>80</v>
      </c>
    </row>
    <row r="8" spans="1:2" ht="14.1" customHeight="1" x14ac:dyDescent="0.2">
      <c r="B8" s="10" t="s">
        <v>31</v>
      </c>
    </row>
    <row r="10" spans="1:2" ht="15" customHeight="1" x14ac:dyDescent="0.2">
      <c r="A10" s="74" t="s">
        <v>16</v>
      </c>
      <c r="B10" s="8" t="s">
        <v>79</v>
      </c>
    </row>
    <row r="11" spans="1:2" ht="15" customHeight="1" x14ac:dyDescent="0.2">
      <c r="B11" s="8" t="s">
        <v>44</v>
      </c>
    </row>
    <row r="12" spans="1:2" ht="15" customHeight="1" x14ac:dyDescent="0.2">
      <c r="B12" s="17" t="s">
        <v>98</v>
      </c>
    </row>
    <row r="14" spans="1:2" ht="15" customHeight="1" x14ac:dyDescent="0.2">
      <c r="A14" s="74" t="s">
        <v>45</v>
      </c>
      <c r="B14" s="10" t="s">
        <v>78</v>
      </c>
    </row>
    <row r="15" spans="1:2" ht="15" customHeight="1" x14ac:dyDescent="0.2">
      <c r="B15" s="10" t="s">
        <v>80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4" sqref="A4:C4"/>
    </sheetView>
  </sheetViews>
  <sheetFormatPr baseColWidth="10" defaultColWidth="11.44140625" defaultRowHeight="10.199999999999999" x14ac:dyDescent="0.2"/>
  <cols>
    <col min="1" max="1" width="3.33203125" style="35" customWidth="1"/>
    <col min="2" max="2" width="63.109375" style="35" customWidth="1"/>
    <col min="3" max="3" width="17.6640625" style="35" customWidth="1"/>
    <col min="4" max="16384" width="11.44140625" style="35"/>
  </cols>
  <sheetData>
    <row r="1" spans="1:3" s="34" customFormat="1" ht="18" customHeight="1" x14ac:dyDescent="0.3">
      <c r="A1" s="199" t="s">
        <v>427</v>
      </c>
      <c r="B1" s="200"/>
      <c r="C1" s="201"/>
    </row>
    <row r="2" spans="1:3" s="34" customFormat="1" ht="18" customHeight="1" x14ac:dyDescent="0.3">
      <c r="A2" s="202" t="s">
        <v>333</v>
      </c>
      <c r="B2" s="203"/>
      <c r="C2" s="204"/>
    </row>
    <row r="3" spans="1:3" s="34" customFormat="1" ht="18" customHeight="1" x14ac:dyDescent="0.3">
      <c r="A3" s="202" t="s">
        <v>479</v>
      </c>
      <c r="B3" s="203"/>
      <c r="C3" s="204"/>
    </row>
    <row r="4" spans="1:3" s="36" customFormat="1" ht="18" customHeight="1" x14ac:dyDescent="0.2">
      <c r="A4" s="205" t="s">
        <v>332</v>
      </c>
      <c r="B4" s="206"/>
      <c r="C4" s="207"/>
    </row>
    <row r="5" spans="1:3" x14ac:dyDescent="0.2">
      <c r="A5" s="40" t="s">
        <v>361</v>
      </c>
      <c r="B5" s="40"/>
      <c r="C5" s="97">
        <v>459756640.83999997</v>
      </c>
    </row>
    <row r="6" spans="1:3" x14ac:dyDescent="0.2">
      <c r="A6" s="41"/>
      <c r="B6" s="42"/>
      <c r="C6" s="98"/>
    </row>
    <row r="7" spans="1:3" x14ac:dyDescent="0.2">
      <c r="A7" s="48" t="s">
        <v>362</v>
      </c>
      <c r="B7" s="48"/>
      <c r="C7" s="99">
        <f>SUM(C8:C13)</f>
        <v>0</v>
      </c>
    </row>
    <row r="8" spans="1:3" x14ac:dyDescent="0.2">
      <c r="A8" s="54" t="s">
        <v>363</v>
      </c>
      <c r="B8" s="53" t="s">
        <v>188</v>
      </c>
      <c r="C8" s="100">
        <v>0</v>
      </c>
    </row>
    <row r="9" spans="1:3" x14ac:dyDescent="0.2">
      <c r="A9" s="43" t="s">
        <v>364</v>
      </c>
      <c r="B9" s="44" t="s">
        <v>373</v>
      </c>
      <c r="C9" s="100">
        <v>0</v>
      </c>
    </row>
    <row r="10" spans="1:3" x14ac:dyDescent="0.2">
      <c r="A10" s="43" t="s">
        <v>365</v>
      </c>
      <c r="B10" s="44" t="s">
        <v>196</v>
      </c>
      <c r="C10" s="100">
        <v>0</v>
      </c>
    </row>
    <row r="11" spans="1:3" x14ac:dyDescent="0.2">
      <c r="A11" s="43" t="s">
        <v>366</v>
      </c>
      <c r="B11" s="44" t="s">
        <v>197</v>
      </c>
      <c r="C11" s="100">
        <v>0</v>
      </c>
    </row>
    <row r="12" spans="1:3" x14ac:dyDescent="0.2">
      <c r="A12" s="43" t="s">
        <v>367</v>
      </c>
      <c r="B12" s="44" t="s">
        <v>198</v>
      </c>
      <c r="C12" s="100">
        <v>0</v>
      </c>
    </row>
    <row r="13" spans="1:3" x14ac:dyDescent="0.2">
      <c r="A13" s="45" t="s">
        <v>368</v>
      </c>
      <c r="B13" s="46" t="s">
        <v>369</v>
      </c>
      <c r="C13" s="100">
        <v>0</v>
      </c>
    </row>
    <row r="14" spans="1:3" x14ac:dyDescent="0.2">
      <c r="A14" s="41"/>
      <c r="B14" s="47"/>
      <c r="C14" s="101"/>
    </row>
    <row r="15" spans="1:3" x14ac:dyDescent="0.2">
      <c r="A15" s="48" t="s">
        <v>51</v>
      </c>
      <c r="B15" s="42"/>
      <c r="C15" s="99">
        <f>SUM(C16:C18)</f>
        <v>0</v>
      </c>
    </row>
    <row r="16" spans="1:3" x14ac:dyDescent="0.2">
      <c r="A16" s="49">
        <v>3.1</v>
      </c>
      <c r="B16" s="44" t="s">
        <v>372</v>
      </c>
      <c r="C16" s="100">
        <v>0</v>
      </c>
    </row>
    <row r="17" spans="1:3" x14ac:dyDescent="0.2">
      <c r="A17" s="50">
        <v>3.2</v>
      </c>
      <c r="B17" s="44" t="s">
        <v>370</v>
      </c>
      <c r="C17" s="100">
        <v>0</v>
      </c>
    </row>
    <row r="18" spans="1:3" x14ac:dyDescent="0.2">
      <c r="A18" s="50">
        <v>3.3</v>
      </c>
      <c r="B18" s="46" t="s">
        <v>371</v>
      </c>
      <c r="C18" s="108">
        <v>0</v>
      </c>
    </row>
    <row r="19" spans="1:3" x14ac:dyDescent="0.2">
      <c r="A19" s="41"/>
      <c r="B19" s="51"/>
      <c r="C19" s="102"/>
    </row>
    <row r="20" spans="1:3" x14ac:dyDescent="0.2">
      <c r="A20" s="52" t="s">
        <v>50</v>
      </c>
      <c r="B20" s="52"/>
      <c r="C20" s="97">
        <f>C5+C7-C15</f>
        <v>459756640.83999997</v>
      </c>
    </row>
  </sheetData>
  <mergeCells count="4">
    <mergeCell ref="A1:C1"/>
    <mergeCell ref="A2:C2"/>
    <mergeCell ref="A3:C3"/>
    <mergeCell ref="A4:C4"/>
  </mergeCells>
  <pageMargins left="1" right="0.41" top="0.75" bottom="0.75" header="0.3" footer="0.3"/>
  <pageSetup orientation="portrait" r:id="rId1"/>
  <ignoredErrors>
    <ignoredError sqref="A8:A1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ACT!Área_de_impresión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Alhely</cp:lastModifiedBy>
  <cp:lastPrinted>2022-01-31T17:02:46Z</cp:lastPrinted>
  <dcterms:created xsi:type="dcterms:W3CDTF">2012-12-11T20:36:24Z</dcterms:created>
  <dcterms:modified xsi:type="dcterms:W3CDTF">2022-02-02T21:13:49Z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